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 2023年医院全面预算表" sheetId="17" r:id="rId1"/>
    <sheet name="附表1.2023年医院事业收入预算表（自有资金）" sheetId="16" r:id="rId2"/>
    <sheet name="附表2.2023年财政一般公共预算支出表" sheetId="18" r:id="rId3"/>
    <sheet name="附表3.2023年支出预算表(招标采购类)" sheetId="19" r:id="rId4"/>
  </sheets>
  <definedNames>
    <definedName name="_xlnm.Print_Area" localSheetId="2">附表2.2023年财政一般公共预算支出表!$A$2:$E$25</definedName>
    <definedName name="_xlnm.Print_Titles" localSheetId="1">'附表1.2023年医院事业收入预算表（自有资金）'!$1:$3</definedName>
  </definedNames>
  <calcPr calcId="144525"/>
</workbook>
</file>

<file path=xl/comments1.xml><?xml version="1.0" encoding="utf-8"?>
<comments xmlns="http://schemas.openxmlformats.org/spreadsheetml/2006/main">
  <authors>
    <author>瞿晨红</author>
  </authors>
  <commentList>
    <comment ref="H3" authorId="0">
      <text>
        <r>
          <rPr>
            <sz val="9"/>
            <rFont val="宋体"/>
            <charset val="134"/>
          </rPr>
          <t xml:space="preserve">说明2023年预算金额计算依据，含标准、数量，增长率等
</t>
        </r>
      </text>
    </comment>
  </commentList>
</comments>
</file>

<file path=xl/comments2.xml><?xml version="1.0" encoding="utf-8"?>
<comments xmlns="http://schemas.openxmlformats.org/spreadsheetml/2006/main">
  <authors>
    <author>瞿晨红</author>
  </authors>
  <commentList>
    <comment ref="A13" authorId="0">
      <text>
        <r>
          <rPr>
            <sz val="9"/>
            <rFont val="宋体"/>
            <charset val="134"/>
          </rPr>
          <t>分别列明一般公共预算支出功能科目</t>
        </r>
      </text>
    </comment>
  </commentList>
</comments>
</file>

<file path=xl/sharedStrings.xml><?xml version="1.0" encoding="utf-8"?>
<sst xmlns="http://schemas.openxmlformats.org/spreadsheetml/2006/main" count="199" uniqueCount="164">
  <si>
    <r>
      <rPr>
        <sz val="14"/>
        <color indexed="8"/>
        <rFont val="Dialog"/>
        <charset val="134"/>
      </rPr>
      <t>2023</t>
    </r>
    <r>
      <rPr>
        <sz val="14"/>
        <color indexed="8"/>
        <rFont val="宋体"/>
        <charset val="134"/>
      </rPr>
      <t>年度收支预算表</t>
    </r>
  </si>
  <si>
    <t>单位（盖章） ：兰州市第二人民医院</t>
  </si>
  <si>
    <t>单位：万元</t>
  </si>
  <si>
    <t>收入</t>
  </si>
  <si>
    <t>支出</t>
  </si>
  <si>
    <t>项目</t>
  </si>
  <si>
    <t xml:space="preserve">预算数	</t>
  </si>
  <si>
    <t>一、一般公共预算收入</t>
  </si>
  <si>
    <t>一、一般公共预算支出</t>
  </si>
  <si>
    <t>二、纳入预算管理的政府性基金收入</t>
  </si>
  <si>
    <t xml:space="preserve">  基本支出</t>
  </si>
  <si>
    <t>三、国有资本经营预算收入</t>
  </si>
  <si>
    <t xml:space="preserve">  项目支出</t>
  </si>
  <si>
    <t>四、事业收入</t>
  </si>
  <si>
    <t>二、事业支出</t>
  </si>
  <si>
    <t>五、上级补助收入</t>
  </si>
  <si>
    <r>
      <rPr>
        <b/>
        <sz val="9"/>
        <color rgb="FF000000"/>
        <rFont val="Dialog"/>
        <charset val="134"/>
      </rPr>
      <t>1.</t>
    </r>
    <r>
      <rPr>
        <b/>
        <sz val="9"/>
        <color rgb="FF000000"/>
        <rFont val="宋体"/>
        <charset val="134"/>
      </rPr>
      <t>人员经费</t>
    </r>
  </si>
  <si>
    <t>六、其他收入</t>
  </si>
  <si>
    <t xml:space="preserve">   工资支出</t>
  </si>
  <si>
    <t>……</t>
  </si>
  <si>
    <t xml:space="preserve">   绩效</t>
  </si>
  <si>
    <t xml:space="preserve">   五险一金</t>
  </si>
  <si>
    <t xml:space="preserve">   伙食、夜班</t>
  </si>
  <si>
    <t xml:space="preserve">   临散工</t>
  </si>
  <si>
    <t xml:space="preserve">   奖励金</t>
  </si>
  <si>
    <t xml:space="preserve">   生活补助</t>
  </si>
  <si>
    <r>
      <rPr>
        <b/>
        <sz val="9"/>
        <color rgb="FF000000"/>
        <rFont val="Dialog"/>
        <charset val="134"/>
      </rPr>
      <t>2</t>
    </r>
    <r>
      <rPr>
        <b/>
        <sz val="9"/>
        <color rgb="FF000000"/>
        <rFont val="宋体"/>
        <charset val="134"/>
      </rPr>
      <t>.卫生材料费</t>
    </r>
  </si>
  <si>
    <r>
      <rPr>
        <b/>
        <sz val="9"/>
        <color rgb="FF000000"/>
        <rFont val="Dialog"/>
        <charset val="134"/>
      </rPr>
      <t>3</t>
    </r>
    <r>
      <rPr>
        <b/>
        <sz val="9"/>
        <color rgb="FF000000"/>
        <rFont val="宋体"/>
        <charset val="134"/>
      </rPr>
      <t>.药品费</t>
    </r>
  </si>
  <si>
    <r>
      <rPr>
        <b/>
        <sz val="9"/>
        <color rgb="FF000000"/>
        <rFont val="Dialog"/>
        <charset val="134"/>
      </rPr>
      <t>4</t>
    </r>
    <r>
      <rPr>
        <b/>
        <sz val="9"/>
        <color rgb="FF000000"/>
        <rFont val="宋体"/>
        <charset val="134"/>
      </rPr>
      <t>.固定资产折旧</t>
    </r>
  </si>
  <si>
    <r>
      <rPr>
        <b/>
        <sz val="9"/>
        <color rgb="FF000000"/>
        <rFont val="Dialog"/>
        <charset val="134"/>
      </rPr>
      <t>5</t>
    </r>
    <r>
      <rPr>
        <b/>
        <sz val="9"/>
        <color rgb="FF000000"/>
        <rFont val="宋体"/>
        <charset val="134"/>
      </rPr>
      <t>.无形资产摊销</t>
    </r>
  </si>
  <si>
    <r>
      <rPr>
        <b/>
        <sz val="9"/>
        <color rgb="FF000000"/>
        <rFont val="Dialog"/>
        <charset val="134"/>
      </rPr>
      <t>6</t>
    </r>
    <r>
      <rPr>
        <b/>
        <sz val="9"/>
        <color rgb="FF000000"/>
        <rFont val="宋体"/>
        <charset val="134"/>
      </rPr>
      <t>.计提医疗风险基金</t>
    </r>
  </si>
  <si>
    <r>
      <rPr>
        <b/>
        <sz val="9"/>
        <color rgb="FF000000"/>
        <rFont val="Dialog"/>
        <charset val="134"/>
      </rPr>
      <t>7</t>
    </r>
    <r>
      <rPr>
        <b/>
        <sz val="9"/>
        <color rgb="FF000000"/>
        <rFont val="宋体"/>
        <charset val="134"/>
      </rPr>
      <t>.日常经营费用</t>
    </r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</si>
  <si>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</si>
  <si>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</si>
  <si>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</si>
  <si>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</si>
  <si>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</si>
  <si>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取暖费（天然气）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</si>
  <si>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</si>
  <si>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</si>
  <si>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</si>
  <si>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</si>
  <si>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培训费</t>
  </si>
  <si>
    <t xml:space="preserve">  工会经费</t>
  </si>
  <si>
    <t xml:space="preserve">  车辆运营费</t>
  </si>
  <si>
    <t xml:space="preserve">  商品和服务支出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</si>
  <si>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专用材料费</t>
    </r>
  </si>
  <si>
    <t xml:space="preserve">  税金及附加费用</t>
  </si>
  <si>
    <r>
      <rPr>
        <b/>
        <sz val="9"/>
        <color rgb="FF000000"/>
        <rFont val="Dialog"/>
        <charset val="134"/>
      </rPr>
      <t>8</t>
    </r>
    <r>
      <rPr>
        <b/>
        <sz val="9"/>
        <color rgb="FF000000"/>
        <rFont val="宋体"/>
        <charset val="134"/>
      </rPr>
      <t>.利息费用</t>
    </r>
  </si>
  <si>
    <r>
      <rPr>
        <b/>
        <sz val="9"/>
        <color rgb="FF000000"/>
        <rFont val="Dialog"/>
        <charset val="134"/>
      </rPr>
      <t>9.</t>
    </r>
    <r>
      <rPr>
        <b/>
        <sz val="9"/>
        <color rgb="FF000000"/>
        <rFont val="宋体"/>
        <charset val="134"/>
      </rPr>
      <t>院长基金</t>
    </r>
  </si>
  <si>
    <t>本年收入合计</t>
  </si>
  <si>
    <t>本年支出合计</t>
  </si>
  <si>
    <t>上年结转</t>
  </si>
  <si>
    <t>结转下年</t>
  </si>
  <si>
    <t>上年结余</t>
  </si>
  <si>
    <t>收入总计</t>
  </si>
  <si>
    <t>支出总计</t>
  </si>
  <si>
    <t>院长：于博       分管院长：       财务：朱孔雯           审计：畅靖生             制表：王长泰</t>
  </si>
  <si>
    <t>2023年医院自有资金预算汇总表</t>
  </si>
  <si>
    <t>单位 （盖章）：兰州市第二人民医院</t>
  </si>
  <si>
    <t>项  目</t>
  </si>
  <si>
    <t>2020年</t>
  </si>
  <si>
    <t>2021年</t>
  </si>
  <si>
    <t>2022年</t>
  </si>
  <si>
    <t>近三年平均数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</si>
  <si>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年预算数</t>
    </r>
  </si>
  <si>
    <t>预算依据</t>
  </si>
  <si>
    <t>一、收入总计</t>
  </si>
  <si>
    <t>医疗收入</t>
  </si>
  <si>
    <t>根据各院区门急诊平均医疗费用以及门急诊预计人数测算门诊收入；各院区预测床位使用率以及开放床日数测算住院收入。</t>
  </si>
  <si>
    <t>二、支出总计</t>
  </si>
  <si>
    <t>人员经费</t>
  </si>
  <si>
    <t>根据医院预测在职人员和聘用人员以及工作人员平均收入测算。</t>
  </si>
  <si>
    <t>根据医院预测在职人员和聘用人员以及工作人员绩效工资测算。</t>
  </si>
  <si>
    <t>根据医院在职人员和聘用人员数以及工作人员平均收入测算。</t>
  </si>
  <si>
    <t>根据医院离休人员工资测算。</t>
  </si>
  <si>
    <t>卫生材料费：</t>
  </si>
  <si>
    <t>根据各院区病床数、门急诊和住院人数以及病人平均卫生材料消耗量测算</t>
  </si>
  <si>
    <t>药品费：</t>
  </si>
  <si>
    <t>根据各院区病床数、门急诊和住院病人数以及病人平均药品消耗量测算</t>
  </si>
  <si>
    <t>固定资产折旧费</t>
  </si>
  <si>
    <t>根据医院固定资产净额测算</t>
  </si>
  <si>
    <t>无形资产摊销费</t>
  </si>
  <si>
    <t>根据医院无形资产净额测算</t>
  </si>
  <si>
    <t>计提医疗风险基金</t>
  </si>
  <si>
    <t>日常经营费用</t>
  </si>
  <si>
    <t>根据宣传科提供各院区宣传服务采购预算</t>
  </si>
  <si>
    <t>根据各院区床位数、使用面积以及水费价格测算</t>
  </si>
  <si>
    <t>根据各院区床位数、使用面积以及电费价格测算</t>
  </si>
  <si>
    <t>根据各院区床位数、使用面积以及燃气费价格测算</t>
  </si>
  <si>
    <t>根据各院区被服洗涤费、保洁费、保安服务费测算</t>
  </si>
  <si>
    <t>根据本院各临床科室专用设备维修保养计划以及各院区电梯、空调等零星维修费测算</t>
  </si>
  <si>
    <t>根据本院房屋租赁合同测算</t>
  </si>
  <si>
    <t>根据本院各临床、医技、管理科室以及党建培训计划测算</t>
  </si>
  <si>
    <t>根据医院预测在职人员和聘用人员测算。</t>
  </si>
  <si>
    <t>根据医院车辆维修和保险费测算</t>
  </si>
  <si>
    <t>根据医院日常商品和服务支出测算</t>
  </si>
  <si>
    <t>根据各院区办公材料、燃料以及网络信息耗材使用计划测算</t>
  </si>
  <si>
    <t>利息费用</t>
  </si>
  <si>
    <t>结     余</t>
  </si>
  <si>
    <t>院长： 于博              分管院长：                      财务：朱孔雯              审计：畅靖生              制表：王长泰</t>
  </si>
  <si>
    <t>一般公共预算支出情况表</t>
  </si>
  <si>
    <t>功能科目</t>
  </si>
  <si>
    <t>一般公共预算支出</t>
  </si>
  <si>
    <t>科目编码</t>
  </si>
  <si>
    <t>科目名称</t>
  </si>
  <si>
    <t>合计</t>
  </si>
  <si>
    <t xml:space="preserve">基本支出	</t>
  </si>
  <si>
    <t>项目支出</t>
  </si>
  <si>
    <t>208</t>
  </si>
  <si>
    <t>社会保障和就业支出</t>
  </si>
  <si>
    <t xml:space="preserve">    20805</t>
  </si>
  <si>
    <t>行政事业单位养老支出</t>
  </si>
  <si>
    <t xml:space="preserve">        2080502</t>
  </si>
  <si>
    <t>事业单位离退休</t>
  </si>
  <si>
    <t xml:space="preserve">        2080505</t>
  </si>
  <si>
    <t>机关事业单位基本养老保险缴费支出</t>
  </si>
  <si>
    <t xml:space="preserve">        2080506</t>
  </si>
  <si>
    <t>机关事业单位职业年金缴费支出</t>
  </si>
  <si>
    <t>210</t>
  </si>
  <si>
    <t>卫生健康支出</t>
  </si>
  <si>
    <t xml:space="preserve">    21002</t>
  </si>
  <si>
    <t>公立医院</t>
  </si>
  <si>
    <t xml:space="preserve">        2100201</t>
  </si>
  <si>
    <t>综合医院</t>
  </si>
  <si>
    <t xml:space="preserve">    21099</t>
  </si>
  <si>
    <t>其他卫生健康支出</t>
  </si>
  <si>
    <t xml:space="preserve">        2109999</t>
  </si>
  <si>
    <t>221</t>
  </si>
  <si>
    <t>住房保障支出</t>
  </si>
  <si>
    <t xml:space="preserve">    22102</t>
  </si>
  <si>
    <t>住房改革支出</t>
  </si>
  <si>
    <t xml:space="preserve">        2210201</t>
  </si>
  <si>
    <t>住房公积金</t>
  </si>
  <si>
    <t>基本支出明细：XX  万、XX  万</t>
  </si>
  <si>
    <t>项目支出明细：：XX  万、XX  万</t>
  </si>
  <si>
    <t>2023年支出预算表(招标采购类)</t>
  </si>
  <si>
    <t>2023年招标采购总预算金额</t>
  </si>
  <si>
    <t>业务科室</t>
  </si>
  <si>
    <t>采购类目</t>
  </si>
  <si>
    <t>项目名称</t>
  </si>
  <si>
    <t>2023年预算金额</t>
  </si>
  <si>
    <t>预算依据(请详细填写每个项目的预测依据、数据来源、核算方法)</t>
  </si>
  <si>
    <t>总计</t>
  </si>
  <si>
    <t>营养科</t>
  </si>
  <si>
    <t>食堂设备</t>
  </si>
  <si>
    <t>食堂设备采购项目</t>
  </si>
  <si>
    <t>根据食堂建设厨具灶具、新风给排水系统设备采购计划</t>
  </si>
  <si>
    <t>总务科</t>
  </si>
  <si>
    <t>办公家具</t>
  </si>
  <si>
    <t>办公家具采购项目</t>
  </si>
  <si>
    <t>根据食堂楼办公家具采购计划</t>
  </si>
  <si>
    <t>科教科</t>
  </si>
  <si>
    <t>培训设备</t>
  </si>
  <si>
    <t>培训设备采购项目</t>
  </si>
  <si>
    <t>根据住院医师规范化培训基地建设计划</t>
  </si>
  <si>
    <t>信息科</t>
  </si>
  <si>
    <t>信息化建设</t>
  </si>
  <si>
    <t>信息化建设采购项目</t>
  </si>
  <si>
    <t xml:space="preserve"> 根据信息科提供机房建设、网络服务等采购需求，确定信息化建设采购预算</t>
  </si>
  <si>
    <t>设备科</t>
  </si>
  <si>
    <t>专用设备</t>
  </si>
  <si>
    <t>专用设备采购项目</t>
  </si>
  <si>
    <t xml:space="preserve"> 根据各临床医技科室提供采购需求，经医学装备管理委员会研究讨论，确定医疗设备采购预算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</si>
</sst>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;"/>
    <numFmt numFmtId="178" formatCode="#.00"/>
    <numFmt numFmtId="179" formatCode="0.00_ "/>
    <numFmt numFmtId="180" formatCode="#,##0.00_);[Red]\(#,##0.00\)"/>
  </numFmts>
  <fonts count="4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indexed="8"/>
      <name val="Dialog"/>
      <charset val="134"/>
    </font>
    <font>
      <sz val="18"/>
      <color indexed="8"/>
      <name val="Dialog"/>
      <charset val="134"/>
    </font>
    <font>
      <sz val="12"/>
      <color indexed="8"/>
      <name val="宋体"/>
      <charset val="134"/>
    </font>
    <font>
      <b/>
      <sz val="12"/>
      <color indexed="8"/>
      <name val="Dialog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Dialog"/>
      <charset val="134"/>
    </font>
    <font>
      <sz val="9"/>
      <color indexed="8"/>
      <name val="Dialog"/>
      <charset val="134"/>
    </font>
    <font>
      <b/>
      <sz val="9"/>
      <color indexed="8"/>
      <name val="宋体"/>
      <charset val="134"/>
    </font>
    <font>
      <b/>
      <sz val="9"/>
      <color indexed="8"/>
      <name val="Dialog"/>
      <charset val="134"/>
    </font>
    <font>
      <b/>
      <sz val="9"/>
      <color rgb="FF000000"/>
      <name val="Dialog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indexed="8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14" borderId="9" applyNumberFormat="0" applyAlignment="0" applyProtection="0">
      <alignment vertical="center"/>
    </xf>
    <xf numFmtId="0" fontId="37" fillId="14" borderId="5" applyNumberFormat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2" fillId="3" borderId="0" xfId="0" applyFont="1" applyFill="1" applyAlignment="1"/>
    <xf numFmtId="0" fontId="8" fillId="0" borderId="0" xfId="0" applyFont="1" applyAlignment="1">
      <alignment horizontal="center" vertical="center"/>
    </xf>
    <xf numFmtId="0" fontId="0" fillId="0" borderId="0" xfId="0" applyFill="1" applyAlignment="1"/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wrapText="1"/>
    </xf>
    <xf numFmtId="179" fontId="12" fillId="4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center" vertical="center"/>
    </xf>
    <xf numFmtId="180" fontId="13" fillId="4" borderId="1" xfId="0" applyNumberFormat="1" applyFont="1" applyFill="1" applyBorder="1" applyAlignment="1" applyProtection="1">
      <alignment horizontal="center" vertical="center"/>
    </xf>
    <xf numFmtId="180" fontId="12" fillId="3" borderId="1" xfId="0" applyNumberFormat="1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176" fontId="12" fillId="4" borderId="1" xfId="0" applyNumberFormat="1" applyFont="1" applyFill="1" applyBorder="1" applyAlignment="1" applyProtection="1">
      <alignment horizontal="right" vertical="center"/>
    </xf>
    <xf numFmtId="179" fontId="13" fillId="4" borderId="1" xfId="0" applyNumberFormat="1" applyFont="1" applyFill="1" applyBorder="1" applyAlignment="1" applyProtection="1">
      <alignment horizontal="center" vertical="center"/>
    </xf>
    <xf numFmtId="176" fontId="12" fillId="3" borderId="1" xfId="0" applyNumberFormat="1" applyFont="1" applyFill="1" applyBorder="1" applyAlignment="1" applyProtection="1">
      <alignment horizontal="right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5" fillId="3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177" fontId="15" fillId="0" borderId="1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6" fillId="3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Border="1" applyAlignment="1">
      <alignment vertical="center" wrapText="1"/>
    </xf>
    <xf numFmtId="0" fontId="14" fillId="0" borderId="1" xfId="49" applyFont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8" fillId="0" borderId="0" xfId="0" applyFont="1" applyAlignment="1"/>
    <xf numFmtId="0" fontId="14" fillId="0" borderId="0" xfId="0" applyFont="1" applyAlignment="1"/>
    <xf numFmtId="49" fontId="19" fillId="0" borderId="0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left" vertical="center"/>
    </xf>
    <xf numFmtId="4" fontId="20" fillId="0" borderId="2" xfId="0" applyNumberFormat="1" applyFont="1" applyBorder="1" applyAlignment="1">
      <alignment horizontal="right" vertical="center"/>
    </xf>
    <xf numFmtId="49" fontId="21" fillId="0" borderId="2" xfId="0" applyNumberFormat="1" applyFont="1" applyBorder="1" applyAlignment="1">
      <alignment horizontal="left" vertical="center"/>
    </xf>
    <xf numFmtId="4" fontId="22" fillId="0" borderId="2" xfId="0" applyNumberFormat="1" applyFont="1" applyBorder="1" applyAlignment="1">
      <alignment horizontal="right" vertical="center"/>
    </xf>
    <xf numFmtId="49" fontId="23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right" vertical="center"/>
    </xf>
    <xf numFmtId="49" fontId="22" fillId="0" borderId="2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tabSelected="1" workbookViewId="0">
      <selection activeCell="C30" sqref="C30"/>
    </sheetView>
  </sheetViews>
  <sheetFormatPr defaultColWidth="9" defaultRowHeight="11.25" outlineLevelCol="3"/>
  <cols>
    <col min="1" max="1" width="26.375" style="72" customWidth="1"/>
    <col min="2" max="2" width="15.75" style="72" customWidth="1"/>
    <col min="3" max="3" width="24.875" style="72" customWidth="1"/>
    <col min="4" max="4" width="17.125" style="72" customWidth="1"/>
    <col min="5" max="241" width="9" style="72"/>
    <col min="242" max="242" width="31" style="72" customWidth="1"/>
    <col min="243" max="243" width="30.25" style="72" customWidth="1"/>
    <col min="244" max="244" width="31.875" style="72" customWidth="1"/>
    <col min="245" max="245" width="38.375" style="72" customWidth="1"/>
    <col min="246" max="251" width="12" style="72" customWidth="1"/>
    <col min="252" max="497" width="9" style="72"/>
    <col min="498" max="498" width="31" style="72" customWidth="1"/>
    <col min="499" max="499" width="30.25" style="72" customWidth="1"/>
    <col min="500" max="500" width="31.875" style="72" customWidth="1"/>
    <col min="501" max="501" width="38.375" style="72" customWidth="1"/>
    <col min="502" max="507" width="12" style="72" customWidth="1"/>
    <col min="508" max="753" width="9" style="72"/>
    <col min="754" max="754" width="31" style="72" customWidth="1"/>
    <col min="755" max="755" width="30.25" style="72" customWidth="1"/>
    <col min="756" max="756" width="31.875" style="72" customWidth="1"/>
    <col min="757" max="757" width="38.375" style="72" customWidth="1"/>
    <col min="758" max="763" width="12" style="72" customWidth="1"/>
    <col min="764" max="1009" width="9" style="72"/>
    <col min="1010" max="1010" width="31" style="72" customWidth="1"/>
    <col min="1011" max="1011" width="30.25" style="72" customWidth="1"/>
    <col min="1012" max="1012" width="31.875" style="72" customWidth="1"/>
    <col min="1013" max="1013" width="38.375" style="72" customWidth="1"/>
    <col min="1014" max="1019" width="12" style="72" customWidth="1"/>
    <col min="1020" max="1265" width="9" style="72"/>
    <col min="1266" max="1266" width="31" style="72" customWidth="1"/>
    <col min="1267" max="1267" width="30.25" style="72" customWidth="1"/>
    <col min="1268" max="1268" width="31.875" style="72" customWidth="1"/>
    <col min="1269" max="1269" width="38.375" style="72" customWidth="1"/>
    <col min="1270" max="1275" width="12" style="72" customWidth="1"/>
    <col min="1276" max="1521" width="9" style="72"/>
    <col min="1522" max="1522" width="31" style="72" customWidth="1"/>
    <col min="1523" max="1523" width="30.25" style="72" customWidth="1"/>
    <col min="1524" max="1524" width="31.875" style="72" customWidth="1"/>
    <col min="1525" max="1525" width="38.375" style="72" customWidth="1"/>
    <col min="1526" max="1531" width="12" style="72" customWidth="1"/>
    <col min="1532" max="1777" width="9" style="72"/>
    <col min="1778" max="1778" width="31" style="72" customWidth="1"/>
    <col min="1779" max="1779" width="30.25" style="72" customWidth="1"/>
    <col min="1780" max="1780" width="31.875" style="72" customWidth="1"/>
    <col min="1781" max="1781" width="38.375" style="72" customWidth="1"/>
    <col min="1782" max="1787" width="12" style="72" customWidth="1"/>
    <col min="1788" max="2033" width="9" style="72"/>
    <col min="2034" max="2034" width="31" style="72" customWidth="1"/>
    <col min="2035" max="2035" width="30.25" style="72" customWidth="1"/>
    <col min="2036" max="2036" width="31.875" style="72" customWidth="1"/>
    <col min="2037" max="2037" width="38.375" style="72" customWidth="1"/>
    <col min="2038" max="2043" width="12" style="72" customWidth="1"/>
    <col min="2044" max="2289" width="9" style="72"/>
    <col min="2290" max="2290" width="31" style="72" customWidth="1"/>
    <col min="2291" max="2291" width="30.25" style="72" customWidth="1"/>
    <col min="2292" max="2292" width="31.875" style="72" customWidth="1"/>
    <col min="2293" max="2293" width="38.375" style="72" customWidth="1"/>
    <col min="2294" max="2299" width="12" style="72" customWidth="1"/>
    <col min="2300" max="2545" width="9" style="72"/>
    <col min="2546" max="2546" width="31" style="72" customWidth="1"/>
    <col min="2547" max="2547" width="30.25" style="72" customWidth="1"/>
    <col min="2548" max="2548" width="31.875" style="72" customWidth="1"/>
    <col min="2549" max="2549" width="38.375" style="72" customWidth="1"/>
    <col min="2550" max="2555" width="12" style="72" customWidth="1"/>
    <col min="2556" max="2801" width="9" style="72"/>
    <col min="2802" max="2802" width="31" style="72" customWidth="1"/>
    <col min="2803" max="2803" width="30.25" style="72" customWidth="1"/>
    <col min="2804" max="2804" width="31.875" style="72" customWidth="1"/>
    <col min="2805" max="2805" width="38.375" style="72" customWidth="1"/>
    <col min="2806" max="2811" width="12" style="72" customWidth="1"/>
    <col min="2812" max="3057" width="9" style="72"/>
    <col min="3058" max="3058" width="31" style="72" customWidth="1"/>
    <col min="3059" max="3059" width="30.25" style="72" customWidth="1"/>
    <col min="3060" max="3060" width="31.875" style="72" customWidth="1"/>
    <col min="3061" max="3061" width="38.375" style="72" customWidth="1"/>
    <col min="3062" max="3067" width="12" style="72" customWidth="1"/>
    <col min="3068" max="3313" width="9" style="72"/>
    <col min="3314" max="3314" width="31" style="72" customWidth="1"/>
    <col min="3315" max="3315" width="30.25" style="72" customWidth="1"/>
    <col min="3316" max="3316" width="31.875" style="72" customWidth="1"/>
    <col min="3317" max="3317" width="38.375" style="72" customWidth="1"/>
    <col min="3318" max="3323" width="12" style="72" customWidth="1"/>
    <col min="3324" max="3569" width="9" style="72"/>
    <col min="3570" max="3570" width="31" style="72" customWidth="1"/>
    <col min="3571" max="3571" width="30.25" style="72" customWidth="1"/>
    <col min="3572" max="3572" width="31.875" style="72" customWidth="1"/>
    <col min="3573" max="3573" width="38.375" style="72" customWidth="1"/>
    <col min="3574" max="3579" width="12" style="72" customWidth="1"/>
    <col min="3580" max="3825" width="9" style="72"/>
    <col min="3826" max="3826" width="31" style="72" customWidth="1"/>
    <col min="3827" max="3827" width="30.25" style="72" customWidth="1"/>
    <col min="3828" max="3828" width="31.875" style="72" customWidth="1"/>
    <col min="3829" max="3829" width="38.375" style="72" customWidth="1"/>
    <col min="3830" max="3835" width="12" style="72" customWidth="1"/>
    <col min="3836" max="4081" width="9" style="72"/>
    <col min="4082" max="4082" width="31" style="72" customWidth="1"/>
    <col min="4083" max="4083" width="30.25" style="72" customWidth="1"/>
    <col min="4084" max="4084" width="31.875" style="72" customWidth="1"/>
    <col min="4085" max="4085" width="38.375" style="72" customWidth="1"/>
    <col min="4086" max="4091" width="12" style="72" customWidth="1"/>
    <col min="4092" max="4337" width="9" style="72"/>
    <col min="4338" max="4338" width="31" style="72" customWidth="1"/>
    <col min="4339" max="4339" width="30.25" style="72" customWidth="1"/>
    <col min="4340" max="4340" width="31.875" style="72" customWidth="1"/>
    <col min="4341" max="4341" width="38.375" style="72" customWidth="1"/>
    <col min="4342" max="4347" width="12" style="72" customWidth="1"/>
    <col min="4348" max="4593" width="9" style="72"/>
    <col min="4594" max="4594" width="31" style="72" customWidth="1"/>
    <col min="4595" max="4595" width="30.25" style="72" customWidth="1"/>
    <col min="4596" max="4596" width="31.875" style="72" customWidth="1"/>
    <col min="4597" max="4597" width="38.375" style="72" customWidth="1"/>
    <col min="4598" max="4603" width="12" style="72" customWidth="1"/>
    <col min="4604" max="4849" width="9" style="72"/>
    <col min="4850" max="4850" width="31" style="72" customWidth="1"/>
    <col min="4851" max="4851" width="30.25" style="72" customWidth="1"/>
    <col min="4852" max="4852" width="31.875" style="72" customWidth="1"/>
    <col min="4853" max="4853" width="38.375" style="72" customWidth="1"/>
    <col min="4854" max="4859" width="12" style="72" customWidth="1"/>
    <col min="4860" max="5105" width="9" style="72"/>
    <col min="5106" max="5106" width="31" style="72" customWidth="1"/>
    <col min="5107" max="5107" width="30.25" style="72" customWidth="1"/>
    <col min="5108" max="5108" width="31.875" style="72" customWidth="1"/>
    <col min="5109" max="5109" width="38.375" style="72" customWidth="1"/>
    <col min="5110" max="5115" width="12" style="72" customWidth="1"/>
    <col min="5116" max="5361" width="9" style="72"/>
    <col min="5362" max="5362" width="31" style="72" customWidth="1"/>
    <col min="5363" max="5363" width="30.25" style="72" customWidth="1"/>
    <col min="5364" max="5364" width="31.875" style="72" customWidth="1"/>
    <col min="5365" max="5365" width="38.375" style="72" customWidth="1"/>
    <col min="5366" max="5371" width="12" style="72" customWidth="1"/>
    <col min="5372" max="5617" width="9" style="72"/>
    <col min="5618" max="5618" width="31" style="72" customWidth="1"/>
    <col min="5619" max="5619" width="30.25" style="72" customWidth="1"/>
    <col min="5620" max="5620" width="31.875" style="72" customWidth="1"/>
    <col min="5621" max="5621" width="38.375" style="72" customWidth="1"/>
    <col min="5622" max="5627" width="12" style="72" customWidth="1"/>
    <col min="5628" max="5873" width="9" style="72"/>
    <col min="5874" max="5874" width="31" style="72" customWidth="1"/>
    <col min="5875" max="5875" width="30.25" style="72" customWidth="1"/>
    <col min="5876" max="5876" width="31.875" style="72" customWidth="1"/>
    <col min="5877" max="5877" width="38.375" style="72" customWidth="1"/>
    <col min="5878" max="5883" width="12" style="72" customWidth="1"/>
    <col min="5884" max="6129" width="9" style="72"/>
    <col min="6130" max="6130" width="31" style="72" customWidth="1"/>
    <col min="6131" max="6131" width="30.25" style="72" customWidth="1"/>
    <col min="6132" max="6132" width="31.875" style="72" customWidth="1"/>
    <col min="6133" max="6133" width="38.375" style="72" customWidth="1"/>
    <col min="6134" max="6139" width="12" style="72" customWidth="1"/>
    <col min="6140" max="6385" width="9" style="72"/>
    <col min="6386" max="6386" width="31" style="72" customWidth="1"/>
    <col min="6387" max="6387" width="30.25" style="72" customWidth="1"/>
    <col min="6388" max="6388" width="31.875" style="72" customWidth="1"/>
    <col min="6389" max="6389" width="38.375" style="72" customWidth="1"/>
    <col min="6390" max="6395" width="12" style="72" customWidth="1"/>
    <col min="6396" max="6641" width="9" style="72"/>
    <col min="6642" max="6642" width="31" style="72" customWidth="1"/>
    <col min="6643" max="6643" width="30.25" style="72" customWidth="1"/>
    <col min="6644" max="6644" width="31.875" style="72" customWidth="1"/>
    <col min="6645" max="6645" width="38.375" style="72" customWidth="1"/>
    <col min="6646" max="6651" width="12" style="72" customWidth="1"/>
    <col min="6652" max="6897" width="9" style="72"/>
    <col min="6898" max="6898" width="31" style="72" customWidth="1"/>
    <col min="6899" max="6899" width="30.25" style="72" customWidth="1"/>
    <col min="6900" max="6900" width="31.875" style="72" customWidth="1"/>
    <col min="6901" max="6901" width="38.375" style="72" customWidth="1"/>
    <col min="6902" max="6907" width="12" style="72" customWidth="1"/>
    <col min="6908" max="7153" width="9" style="72"/>
    <col min="7154" max="7154" width="31" style="72" customWidth="1"/>
    <col min="7155" max="7155" width="30.25" style="72" customWidth="1"/>
    <col min="7156" max="7156" width="31.875" style="72" customWidth="1"/>
    <col min="7157" max="7157" width="38.375" style="72" customWidth="1"/>
    <col min="7158" max="7163" width="12" style="72" customWidth="1"/>
    <col min="7164" max="7409" width="9" style="72"/>
    <col min="7410" max="7410" width="31" style="72" customWidth="1"/>
    <col min="7411" max="7411" width="30.25" style="72" customWidth="1"/>
    <col min="7412" max="7412" width="31.875" style="72" customWidth="1"/>
    <col min="7413" max="7413" width="38.375" style="72" customWidth="1"/>
    <col min="7414" max="7419" width="12" style="72" customWidth="1"/>
    <col min="7420" max="7665" width="9" style="72"/>
    <col min="7666" max="7666" width="31" style="72" customWidth="1"/>
    <col min="7667" max="7667" width="30.25" style="72" customWidth="1"/>
    <col min="7668" max="7668" width="31.875" style="72" customWidth="1"/>
    <col min="7669" max="7669" width="38.375" style="72" customWidth="1"/>
    <col min="7670" max="7675" width="12" style="72" customWidth="1"/>
    <col min="7676" max="7921" width="9" style="72"/>
    <col min="7922" max="7922" width="31" style="72" customWidth="1"/>
    <col min="7923" max="7923" width="30.25" style="72" customWidth="1"/>
    <col min="7924" max="7924" width="31.875" style="72" customWidth="1"/>
    <col min="7925" max="7925" width="38.375" style="72" customWidth="1"/>
    <col min="7926" max="7931" width="12" style="72" customWidth="1"/>
    <col min="7932" max="8177" width="9" style="72"/>
    <col min="8178" max="8178" width="31" style="72" customWidth="1"/>
    <col min="8179" max="8179" width="30.25" style="72" customWidth="1"/>
    <col min="8180" max="8180" width="31.875" style="72" customWidth="1"/>
    <col min="8181" max="8181" width="38.375" style="72" customWidth="1"/>
    <col min="8182" max="8187" width="12" style="72" customWidth="1"/>
    <col min="8188" max="8433" width="9" style="72"/>
    <col min="8434" max="8434" width="31" style="72" customWidth="1"/>
    <col min="8435" max="8435" width="30.25" style="72" customWidth="1"/>
    <col min="8436" max="8436" width="31.875" style="72" customWidth="1"/>
    <col min="8437" max="8437" width="38.375" style="72" customWidth="1"/>
    <col min="8438" max="8443" width="12" style="72" customWidth="1"/>
    <col min="8444" max="8689" width="9" style="72"/>
    <col min="8690" max="8690" width="31" style="72" customWidth="1"/>
    <col min="8691" max="8691" width="30.25" style="72" customWidth="1"/>
    <col min="8692" max="8692" width="31.875" style="72" customWidth="1"/>
    <col min="8693" max="8693" width="38.375" style="72" customWidth="1"/>
    <col min="8694" max="8699" width="12" style="72" customWidth="1"/>
    <col min="8700" max="8945" width="9" style="72"/>
    <col min="8946" max="8946" width="31" style="72" customWidth="1"/>
    <col min="8947" max="8947" width="30.25" style="72" customWidth="1"/>
    <col min="8948" max="8948" width="31.875" style="72" customWidth="1"/>
    <col min="8949" max="8949" width="38.375" style="72" customWidth="1"/>
    <col min="8950" max="8955" width="12" style="72" customWidth="1"/>
    <col min="8956" max="9201" width="9" style="72"/>
    <col min="9202" max="9202" width="31" style="72" customWidth="1"/>
    <col min="9203" max="9203" width="30.25" style="72" customWidth="1"/>
    <col min="9204" max="9204" width="31.875" style="72" customWidth="1"/>
    <col min="9205" max="9205" width="38.375" style="72" customWidth="1"/>
    <col min="9206" max="9211" width="12" style="72" customWidth="1"/>
    <col min="9212" max="9457" width="9" style="72"/>
    <col min="9458" max="9458" width="31" style="72" customWidth="1"/>
    <col min="9459" max="9459" width="30.25" style="72" customWidth="1"/>
    <col min="9460" max="9460" width="31.875" style="72" customWidth="1"/>
    <col min="9461" max="9461" width="38.375" style="72" customWidth="1"/>
    <col min="9462" max="9467" width="12" style="72" customWidth="1"/>
    <col min="9468" max="9713" width="9" style="72"/>
    <col min="9714" max="9714" width="31" style="72" customWidth="1"/>
    <col min="9715" max="9715" width="30.25" style="72" customWidth="1"/>
    <col min="9716" max="9716" width="31.875" style="72" customWidth="1"/>
    <col min="9717" max="9717" width="38.375" style="72" customWidth="1"/>
    <col min="9718" max="9723" width="12" style="72" customWidth="1"/>
    <col min="9724" max="9969" width="9" style="72"/>
    <col min="9970" max="9970" width="31" style="72" customWidth="1"/>
    <col min="9971" max="9971" width="30.25" style="72" customWidth="1"/>
    <col min="9972" max="9972" width="31.875" style="72" customWidth="1"/>
    <col min="9973" max="9973" width="38.375" style="72" customWidth="1"/>
    <col min="9974" max="9979" width="12" style="72" customWidth="1"/>
    <col min="9980" max="10225" width="9" style="72"/>
    <col min="10226" max="10226" width="31" style="72" customWidth="1"/>
    <col min="10227" max="10227" width="30.25" style="72" customWidth="1"/>
    <col min="10228" max="10228" width="31.875" style="72" customWidth="1"/>
    <col min="10229" max="10229" width="38.375" style="72" customWidth="1"/>
    <col min="10230" max="10235" width="12" style="72" customWidth="1"/>
    <col min="10236" max="10481" width="9" style="72"/>
    <col min="10482" max="10482" width="31" style="72" customWidth="1"/>
    <col min="10483" max="10483" width="30.25" style="72" customWidth="1"/>
    <col min="10484" max="10484" width="31.875" style="72" customWidth="1"/>
    <col min="10485" max="10485" width="38.375" style="72" customWidth="1"/>
    <col min="10486" max="10491" width="12" style="72" customWidth="1"/>
    <col min="10492" max="10737" width="9" style="72"/>
    <col min="10738" max="10738" width="31" style="72" customWidth="1"/>
    <col min="10739" max="10739" width="30.25" style="72" customWidth="1"/>
    <col min="10740" max="10740" width="31.875" style="72" customWidth="1"/>
    <col min="10741" max="10741" width="38.375" style="72" customWidth="1"/>
    <col min="10742" max="10747" width="12" style="72" customWidth="1"/>
    <col min="10748" max="10993" width="9" style="72"/>
    <col min="10994" max="10994" width="31" style="72" customWidth="1"/>
    <col min="10995" max="10995" width="30.25" style="72" customWidth="1"/>
    <col min="10996" max="10996" width="31.875" style="72" customWidth="1"/>
    <col min="10997" max="10997" width="38.375" style="72" customWidth="1"/>
    <col min="10998" max="11003" width="12" style="72" customWidth="1"/>
    <col min="11004" max="11249" width="9" style="72"/>
    <col min="11250" max="11250" width="31" style="72" customWidth="1"/>
    <col min="11251" max="11251" width="30.25" style="72" customWidth="1"/>
    <col min="11252" max="11252" width="31.875" style="72" customWidth="1"/>
    <col min="11253" max="11253" width="38.375" style="72" customWidth="1"/>
    <col min="11254" max="11259" width="12" style="72" customWidth="1"/>
    <col min="11260" max="11505" width="9" style="72"/>
    <col min="11506" max="11506" width="31" style="72" customWidth="1"/>
    <col min="11507" max="11507" width="30.25" style="72" customWidth="1"/>
    <col min="11508" max="11508" width="31.875" style="72" customWidth="1"/>
    <col min="11509" max="11509" width="38.375" style="72" customWidth="1"/>
    <col min="11510" max="11515" width="12" style="72" customWidth="1"/>
    <col min="11516" max="11761" width="9" style="72"/>
    <col min="11762" max="11762" width="31" style="72" customWidth="1"/>
    <col min="11763" max="11763" width="30.25" style="72" customWidth="1"/>
    <col min="11764" max="11764" width="31.875" style="72" customWidth="1"/>
    <col min="11765" max="11765" width="38.375" style="72" customWidth="1"/>
    <col min="11766" max="11771" width="12" style="72" customWidth="1"/>
    <col min="11772" max="12017" width="9" style="72"/>
    <col min="12018" max="12018" width="31" style="72" customWidth="1"/>
    <col min="12019" max="12019" width="30.25" style="72" customWidth="1"/>
    <col min="12020" max="12020" width="31.875" style="72" customWidth="1"/>
    <col min="12021" max="12021" width="38.375" style="72" customWidth="1"/>
    <col min="12022" max="12027" width="12" style="72" customWidth="1"/>
    <col min="12028" max="12273" width="9" style="72"/>
    <col min="12274" max="12274" width="31" style="72" customWidth="1"/>
    <col min="12275" max="12275" width="30.25" style="72" customWidth="1"/>
    <col min="12276" max="12276" width="31.875" style="72" customWidth="1"/>
    <col min="12277" max="12277" width="38.375" style="72" customWidth="1"/>
    <col min="12278" max="12283" width="12" style="72" customWidth="1"/>
    <col min="12284" max="12529" width="9" style="72"/>
    <col min="12530" max="12530" width="31" style="72" customWidth="1"/>
    <col min="12531" max="12531" width="30.25" style="72" customWidth="1"/>
    <col min="12532" max="12532" width="31.875" style="72" customWidth="1"/>
    <col min="12533" max="12533" width="38.375" style="72" customWidth="1"/>
    <col min="12534" max="12539" width="12" style="72" customWidth="1"/>
    <col min="12540" max="12785" width="9" style="72"/>
    <col min="12786" max="12786" width="31" style="72" customWidth="1"/>
    <col min="12787" max="12787" width="30.25" style="72" customWidth="1"/>
    <col min="12788" max="12788" width="31.875" style="72" customWidth="1"/>
    <col min="12789" max="12789" width="38.375" style="72" customWidth="1"/>
    <col min="12790" max="12795" width="12" style="72" customWidth="1"/>
    <col min="12796" max="13041" width="9" style="72"/>
    <col min="13042" max="13042" width="31" style="72" customWidth="1"/>
    <col min="13043" max="13043" width="30.25" style="72" customWidth="1"/>
    <col min="13044" max="13044" width="31.875" style="72" customWidth="1"/>
    <col min="13045" max="13045" width="38.375" style="72" customWidth="1"/>
    <col min="13046" max="13051" width="12" style="72" customWidth="1"/>
    <col min="13052" max="13297" width="9" style="72"/>
    <col min="13298" max="13298" width="31" style="72" customWidth="1"/>
    <col min="13299" max="13299" width="30.25" style="72" customWidth="1"/>
    <col min="13300" max="13300" width="31.875" style="72" customWidth="1"/>
    <col min="13301" max="13301" width="38.375" style="72" customWidth="1"/>
    <col min="13302" max="13307" width="12" style="72" customWidth="1"/>
    <col min="13308" max="13553" width="9" style="72"/>
    <col min="13554" max="13554" width="31" style="72" customWidth="1"/>
    <col min="13555" max="13555" width="30.25" style="72" customWidth="1"/>
    <col min="13556" max="13556" width="31.875" style="72" customWidth="1"/>
    <col min="13557" max="13557" width="38.375" style="72" customWidth="1"/>
    <col min="13558" max="13563" width="12" style="72" customWidth="1"/>
    <col min="13564" max="13809" width="9" style="72"/>
    <col min="13810" max="13810" width="31" style="72" customWidth="1"/>
    <col min="13811" max="13811" width="30.25" style="72" customWidth="1"/>
    <col min="13812" max="13812" width="31.875" style="72" customWidth="1"/>
    <col min="13813" max="13813" width="38.375" style="72" customWidth="1"/>
    <col min="13814" max="13819" width="12" style="72" customWidth="1"/>
    <col min="13820" max="14065" width="9" style="72"/>
    <col min="14066" max="14066" width="31" style="72" customWidth="1"/>
    <col min="14067" max="14067" width="30.25" style="72" customWidth="1"/>
    <col min="14068" max="14068" width="31.875" style="72" customWidth="1"/>
    <col min="14069" max="14069" width="38.375" style="72" customWidth="1"/>
    <col min="14070" max="14075" width="12" style="72" customWidth="1"/>
    <col min="14076" max="14321" width="9" style="72"/>
    <col min="14322" max="14322" width="31" style="72" customWidth="1"/>
    <col min="14323" max="14323" width="30.25" style="72" customWidth="1"/>
    <col min="14324" max="14324" width="31.875" style="72" customWidth="1"/>
    <col min="14325" max="14325" width="38.375" style="72" customWidth="1"/>
    <col min="14326" max="14331" width="12" style="72" customWidth="1"/>
    <col min="14332" max="14577" width="9" style="72"/>
    <col min="14578" max="14578" width="31" style="72" customWidth="1"/>
    <col min="14579" max="14579" width="30.25" style="72" customWidth="1"/>
    <col min="14580" max="14580" width="31.875" style="72" customWidth="1"/>
    <col min="14581" max="14581" width="38.375" style="72" customWidth="1"/>
    <col min="14582" max="14587" width="12" style="72" customWidth="1"/>
    <col min="14588" max="14833" width="9" style="72"/>
    <col min="14834" max="14834" width="31" style="72" customWidth="1"/>
    <col min="14835" max="14835" width="30.25" style="72" customWidth="1"/>
    <col min="14836" max="14836" width="31.875" style="72" customWidth="1"/>
    <col min="14837" max="14837" width="38.375" style="72" customWidth="1"/>
    <col min="14838" max="14843" width="12" style="72" customWidth="1"/>
    <col min="14844" max="15089" width="9" style="72"/>
    <col min="15090" max="15090" width="31" style="72" customWidth="1"/>
    <col min="15091" max="15091" width="30.25" style="72" customWidth="1"/>
    <col min="15092" max="15092" width="31.875" style="72" customWidth="1"/>
    <col min="15093" max="15093" width="38.375" style="72" customWidth="1"/>
    <col min="15094" max="15099" width="12" style="72" customWidth="1"/>
    <col min="15100" max="15345" width="9" style="72"/>
    <col min="15346" max="15346" width="31" style="72" customWidth="1"/>
    <col min="15347" max="15347" width="30.25" style="72" customWidth="1"/>
    <col min="15348" max="15348" width="31.875" style="72" customWidth="1"/>
    <col min="15349" max="15349" width="38.375" style="72" customWidth="1"/>
    <col min="15350" max="15355" width="12" style="72" customWidth="1"/>
    <col min="15356" max="15601" width="9" style="72"/>
    <col min="15602" max="15602" width="31" style="72" customWidth="1"/>
    <col min="15603" max="15603" width="30.25" style="72" customWidth="1"/>
    <col min="15604" max="15604" width="31.875" style="72" customWidth="1"/>
    <col min="15605" max="15605" width="38.375" style="72" customWidth="1"/>
    <col min="15606" max="15611" width="12" style="72" customWidth="1"/>
    <col min="15612" max="15857" width="9" style="72"/>
    <col min="15858" max="15858" width="31" style="72" customWidth="1"/>
    <col min="15859" max="15859" width="30.25" style="72" customWidth="1"/>
    <col min="15860" max="15860" width="31.875" style="72" customWidth="1"/>
    <col min="15861" max="15861" width="38.375" style="72" customWidth="1"/>
    <col min="15862" max="15867" width="12" style="72" customWidth="1"/>
    <col min="15868" max="16113" width="9" style="72"/>
    <col min="16114" max="16114" width="31" style="72" customWidth="1"/>
    <col min="16115" max="16115" width="30.25" style="72" customWidth="1"/>
    <col min="16116" max="16116" width="31.875" style="72" customWidth="1"/>
    <col min="16117" max="16117" width="38.375" style="72" customWidth="1"/>
    <col min="16118" max="16123" width="12" style="72" customWidth="1"/>
    <col min="16124" max="16384" width="9" style="72"/>
  </cols>
  <sheetData>
    <row r="1" s="71" customFormat="1" ht="20.25" customHeight="1" spans="1:4">
      <c r="A1" s="73" t="s">
        <v>0</v>
      </c>
      <c r="B1" s="73"/>
      <c r="C1" s="73"/>
      <c r="D1" s="73"/>
    </row>
    <row r="2" s="36" customFormat="1" ht="15.95" customHeight="1" spans="1:4">
      <c r="A2" s="40" t="s">
        <v>1</v>
      </c>
      <c r="B2" s="40"/>
      <c r="C2" s="40"/>
      <c r="D2" s="42" t="s">
        <v>2</v>
      </c>
    </row>
    <row r="3" ht="18.95" customHeight="1" spans="1:4">
      <c r="A3" s="74" t="s">
        <v>3</v>
      </c>
      <c r="B3" s="74"/>
      <c r="C3" s="74" t="s">
        <v>4</v>
      </c>
      <c r="D3" s="74"/>
    </row>
    <row r="4" ht="18" customHeight="1" spans="1:4">
      <c r="A4" s="74" t="s">
        <v>5</v>
      </c>
      <c r="B4" s="74" t="s">
        <v>6</v>
      </c>
      <c r="C4" s="74" t="s">
        <v>5</v>
      </c>
      <c r="D4" s="74" t="s">
        <v>6</v>
      </c>
    </row>
    <row r="5" ht="18" customHeight="1" spans="1:4">
      <c r="A5" s="75" t="s">
        <v>7</v>
      </c>
      <c r="B5" s="76">
        <v>1492.37</v>
      </c>
      <c r="C5" s="77" t="s">
        <v>8</v>
      </c>
      <c r="D5" s="78">
        <f>D6+D7</f>
        <v>1492.37</v>
      </c>
    </row>
    <row r="6" ht="18" customHeight="1" spans="1:4">
      <c r="A6" s="75" t="s">
        <v>9</v>
      </c>
      <c r="B6" s="76"/>
      <c r="C6" s="62" t="s">
        <v>10</v>
      </c>
      <c r="D6" s="76">
        <v>1181.03</v>
      </c>
    </row>
    <row r="7" ht="18" customHeight="1" spans="1:4">
      <c r="A7" s="75" t="s">
        <v>11</v>
      </c>
      <c r="B7" s="76"/>
      <c r="C7" s="62" t="s">
        <v>12</v>
      </c>
      <c r="D7" s="76">
        <v>311.34</v>
      </c>
    </row>
    <row r="8" ht="18" customHeight="1" spans="1:4">
      <c r="A8" s="75" t="s">
        <v>13</v>
      </c>
      <c r="B8" s="76">
        <v>60580</v>
      </c>
      <c r="C8" s="77" t="s">
        <v>14</v>
      </c>
      <c r="D8" s="78">
        <f>D9+D17+D18+D19+D20+D21+D22+D39+D40</f>
        <v>60580</v>
      </c>
    </row>
    <row r="9" ht="18" customHeight="1" spans="1:4">
      <c r="A9" s="75" t="s">
        <v>15</v>
      </c>
      <c r="B9" s="76"/>
      <c r="C9" s="79" t="s">
        <v>16</v>
      </c>
      <c r="D9" s="76">
        <f>SUM(D10:D16)</f>
        <v>22846.66</v>
      </c>
    </row>
    <row r="10" ht="18" customHeight="1" spans="1:4">
      <c r="A10" s="80" t="s">
        <v>17</v>
      </c>
      <c r="B10" s="81"/>
      <c r="C10" s="62" t="s">
        <v>18</v>
      </c>
      <c r="D10" s="76">
        <v>6580.63</v>
      </c>
    </row>
    <row r="11" ht="18" customHeight="1" spans="1:4">
      <c r="A11" s="82" t="s">
        <v>19</v>
      </c>
      <c r="B11" s="81"/>
      <c r="C11" s="62" t="s">
        <v>20</v>
      </c>
      <c r="D11" s="76">
        <v>6000</v>
      </c>
    </row>
    <row r="12" ht="18" customHeight="1" spans="1:4">
      <c r="A12" s="80"/>
      <c r="B12" s="81"/>
      <c r="C12" s="62" t="s">
        <v>21</v>
      </c>
      <c r="D12" s="76">
        <v>3400</v>
      </c>
    </row>
    <row r="13" ht="18" customHeight="1" spans="1:4">
      <c r="A13" s="80"/>
      <c r="B13" s="81"/>
      <c r="C13" s="62" t="s">
        <v>22</v>
      </c>
      <c r="D13" s="76">
        <v>0</v>
      </c>
    </row>
    <row r="14" ht="18" customHeight="1" spans="1:4">
      <c r="A14" s="80"/>
      <c r="B14" s="81"/>
      <c r="C14" s="62" t="s">
        <v>23</v>
      </c>
      <c r="D14" s="76">
        <v>0</v>
      </c>
    </row>
    <row r="15" ht="18" customHeight="1" spans="1:4">
      <c r="A15" s="80"/>
      <c r="B15" s="81"/>
      <c r="C15" s="62" t="s">
        <v>24</v>
      </c>
      <c r="D15" s="76">
        <v>6825</v>
      </c>
    </row>
    <row r="16" ht="18" customHeight="1" spans="1:4">
      <c r="A16" s="83"/>
      <c r="B16" s="81"/>
      <c r="C16" s="62" t="s">
        <v>25</v>
      </c>
      <c r="D16" s="76">
        <v>41.03</v>
      </c>
    </row>
    <row r="17" ht="18" customHeight="1" spans="1:4">
      <c r="A17" s="83"/>
      <c r="B17" s="81"/>
      <c r="C17" s="79" t="s">
        <v>26</v>
      </c>
      <c r="D17" s="76">
        <v>11000</v>
      </c>
    </row>
    <row r="18" ht="18" customHeight="1" spans="1:4">
      <c r="A18" s="83"/>
      <c r="B18" s="81"/>
      <c r="C18" s="79" t="s">
        <v>27</v>
      </c>
      <c r="D18" s="76">
        <v>16800</v>
      </c>
    </row>
    <row r="19" ht="18" customHeight="1" spans="1:4">
      <c r="A19" s="83"/>
      <c r="B19" s="81"/>
      <c r="C19" s="79" t="s">
        <v>28</v>
      </c>
      <c r="D19" s="76">
        <v>2000</v>
      </c>
    </row>
    <row r="20" ht="18" customHeight="1" spans="1:4">
      <c r="A20" s="83"/>
      <c r="B20" s="81"/>
      <c r="C20" s="79" t="s">
        <v>29</v>
      </c>
      <c r="D20" s="76">
        <v>300</v>
      </c>
    </row>
    <row r="21" ht="18" customHeight="1" spans="1:4">
      <c r="A21" s="83"/>
      <c r="B21" s="81"/>
      <c r="C21" s="79" t="s">
        <v>30</v>
      </c>
      <c r="D21" s="76">
        <v>0</v>
      </c>
    </row>
    <row r="22" ht="18" customHeight="1" spans="1:4">
      <c r="A22" s="83"/>
      <c r="B22" s="81"/>
      <c r="C22" s="79" t="s">
        <v>31</v>
      </c>
      <c r="D22" s="76">
        <f>SUM(D23:D38)</f>
        <v>5680.7</v>
      </c>
    </row>
    <row r="23" ht="18" customHeight="1" spans="1:4">
      <c r="A23" s="83"/>
      <c r="B23" s="81"/>
      <c r="C23" s="62" t="s">
        <v>32</v>
      </c>
      <c r="D23" s="76">
        <v>81</v>
      </c>
    </row>
    <row r="24" ht="18" customHeight="1" spans="1:4">
      <c r="A24" s="83"/>
      <c r="B24" s="81"/>
      <c r="C24" s="62" t="s">
        <v>33</v>
      </c>
      <c r="D24" s="76">
        <v>6</v>
      </c>
    </row>
    <row r="25" ht="18" customHeight="1" spans="1:4">
      <c r="A25" s="83"/>
      <c r="B25" s="81"/>
      <c r="C25" s="62" t="s">
        <v>34</v>
      </c>
      <c r="D25" s="76">
        <v>150.1</v>
      </c>
    </row>
    <row r="26" ht="18" customHeight="1" spans="1:4">
      <c r="A26" s="83"/>
      <c r="B26" s="81"/>
      <c r="C26" s="62" t="s">
        <v>35</v>
      </c>
      <c r="D26" s="76">
        <v>700</v>
      </c>
    </row>
    <row r="27" ht="18" customHeight="1" spans="1:4">
      <c r="A27" s="83"/>
      <c r="B27" s="81"/>
      <c r="C27" s="62" t="s">
        <v>36</v>
      </c>
      <c r="D27" s="76">
        <v>0</v>
      </c>
    </row>
    <row r="28" ht="18" customHeight="1" spans="1:4">
      <c r="A28" s="83"/>
      <c r="B28" s="81"/>
      <c r="C28" s="62" t="s">
        <v>37</v>
      </c>
      <c r="D28" s="76">
        <v>714</v>
      </c>
    </row>
    <row r="29" ht="18" customHeight="1" spans="1:4">
      <c r="A29" s="83"/>
      <c r="B29" s="81"/>
      <c r="C29" s="62" t="s">
        <v>38</v>
      </c>
      <c r="D29" s="76">
        <v>1001.8</v>
      </c>
    </row>
    <row r="30" ht="18" customHeight="1" spans="1:4">
      <c r="A30" s="83"/>
      <c r="B30" s="81"/>
      <c r="C30" s="62" t="s">
        <v>39</v>
      </c>
      <c r="D30" s="76">
        <v>10</v>
      </c>
    </row>
    <row r="31" ht="18" customHeight="1" spans="1:4">
      <c r="A31" s="83"/>
      <c r="B31" s="81"/>
      <c r="C31" s="62" t="s">
        <v>40</v>
      </c>
      <c r="D31" s="76">
        <v>1810.4</v>
      </c>
    </row>
    <row r="32" ht="18" customHeight="1" spans="1:4">
      <c r="A32" s="83"/>
      <c r="B32" s="81"/>
      <c r="C32" s="62" t="s">
        <v>41</v>
      </c>
      <c r="D32" s="76">
        <v>90</v>
      </c>
    </row>
    <row r="33" ht="18" customHeight="1" spans="1:4">
      <c r="A33" s="83"/>
      <c r="B33" s="81"/>
      <c r="C33" s="62" t="s">
        <v>42</v>
      </c>
      <c r="D33" s="76">
        <v>195.2</v>
      </c>
    </row>
    <row r="34" ht="18" customHeight="1" spans="1:4">
      <c r="A34" s="83"/>
      <c r="B34" s="81"/>
      <c r="C34" s="62" t="s">
        <v>43</v>
      </c>
      <c r="D34" s="76">
        <v>170</v>
      </c>
    </row>
    <row r="35" ht="18" customHeight="1" spans="1:4">
      <c r="A35" s="83"/>
      <c r="B35" s="81"/>
      <c r="C35" s="62" t="s">
        <v>44</v>
      </c>
      <c r="D35" s="76">
        <v>20</v>
      </c>
    </row>
    <row r="36" ht="18" customHeight="1" spans="1:4">
      <c r="A36" s="83"/>
      <c r="B36" s="81"/>
      <c r="C36" s="62" t="s">
        <v>45</v>
      </c>
      <c r="D36" s="76">
        <v>282.2</v>
      </c>
    </row>
    <row r="37" ht="18" customHeight="1" spans="1:4">
      <c r="A37" s="83"/>
      <c r="B37" s="81"/>
      <c r="C37" s="62" t="s">
        <v>46</v>
      </c>
      <c r="D37" s="76">
        <v>450</v>
      </c>
    </row>
    <row r="38" ht="18" customHeight="1" spans="1:4">
      <c r="A38" s="74"/>
      <c r="B38" s="76"/>
      <c r="C38" s="62" t="s">
        <v>47</v>
      </c>
      <c r="D38" s="76">
        <v>0</v>
      </c>
    </row>
    <row r="39" ht="18" customHeight="1" spans="1:4">
      <c r="A39" s="84"/>
      <c r="B39" s="81"/>
      <c r="C39" s="85" t="s">
        <v>48</v>
      </c>
      <c r="D39" s="76">
        <v>1765</v>
      </c>
    </row>
    <row r="40" ht="18" customHeight="1" spans="1:4">
      <c r="A40" s="83"/>
      <c r="B40" s="86"/>
      <c r="C40" s="85" t="s">
        <v>49</v>
      </c>
      <c r="D40" s="86">
        <v>187.64</v>
      </c>
    </row>
    <row r="41" ht="18" customHeight="1" spans="1:4">
      <c r="A41" s="83"/>
      <c r="B41" s="86"/>
      <c r="C41" s="82" t="s">
        <v>19</v>
      </c>
      <c r="D41" s="86"/>
    </row>
    <row r="42" ht="18" customHeight="1" spans="1:4">
      <c r="A42" s="87" t="s">
        <v>50</v>
      </c>
      <c r="B42" s="78">
        <f>SUM(B5:B41)</f>
        <v>62072.37</v>
      </c>
      <c r="C42" s="87" t="s">
        <v>51</v>
      </c>
      <c r="D42" s="88">
        <f>D5+D8</f>
        <v>62072.37</v>
      </c>
    </row>
    <row r="43" ht="18" customHeight="1" spans="1:4">
      <c r="A43" s="75" t="s">
        <v>52</v>
      </c>
      <c r="B43" s="81"/>
      <c r="C43" s="75" t="s">
        <v>53</v>
      </c>
      <c r="D43" s="81"/>
    </row>
    <row r="44" ht="18" customHeight="1" spans="1:4">
      <c r="A44" s="75" t="s">
        <v>54</v>
      </c>
      <c r="B44" s="81"/>
      <c r="C44" s="81"/>
      <c r="D44" s="80"/>
    </row>
    <row r="45" ht="18" customHeight="1" spans="1:4">
      <c r="A45" s="87" t="s">
        <v>55</v>
      </c>
      <c r="B45" s="78">
        <f>SUM(B42:B44)</f>
        <v>62072.37</v>
      </c>
      <c r="C45" s="87" t="s">
        <v>56</v>
      </c>
      <c r="D45" s="78">
        <f>D42</f>
        <v>62072.37</v>
      </c>
    </row>
    <row r="46" ht="18" customHeight="1" spans="1:4">
      <c r="A46" s="89" t="s">
        <v>57</v>
      </c>
      <c r="B46" s="89"/>
      <c r="C46" s="89"/>
      <c r="D46" s="89"/>
    </row>
  </sheetData>
  <mergeCells count="5">
    <mergeCell ref="A1:D1"/>
    <mergeCell ref="A2:C2"/>
    <mergeCell ref="A3:B3"/>
    <mergeCell ref="C3:D3"/>
    <mergeCell ref="A46:D46"/>
  </mergeCells>
  <printOptions horizontalCentered="1"/>
  <pageMargins left="0.196527777777778" right="0.196527777777778" top="0" bottom="0" header="0.314583333333333" footer="0.314583333333333"/>
  <pageSetup paperSize="9" scale="99" fitToWidth="0" orientation="portrait"/>
  <headerFooter/>
  <ignoredErrors>
    <ignoredError sqref="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A39" sqref="A39:H39"/>
    </sheetView>
  </sheetViews>
  <sheetFormatPr defaultColWidth="9" defaultRowHeight="13.5" outlineLevelCol="7"/>
  <cols>
    <col min="1" max="1" width="18.125" style="15" customWidth="1"/>
    <col min="2" max="2" width="11.75" style="15" customWidth="1"/>
    <col min="3" max="3" width="11.375" style="15" customWidth="1"/>
    <col min="4" max="4" width="11.375" style="15" hidden="1" customWidth="1"/>
    <col min="5" max="5" width="11.375" style="38" customWidth="1"/>
    <col min="6" max="6" width="11.625" style="38" customWidth="1"/>
    <col min="7" max="7" width="11.75" style="15" customWidth="1"/>
    <col min="8" max="8" width="57.625" style="15" customWidth="1"/>
    <col min="9" max="248" width="9" style="15"/>
    <col min="249" max="249" width="6.5" style="15" customWidth="1"/>
    <col min="250" max="250" width="29" style="15" customWidth="1"/>
    <col min="251" max="251" width="17.5" style="15" customWidth="1"/>
    <col min="252" max="252" width="15.375" style="15" customWidth="1"/>
    <col min="253" max="255" width="18.625" style="15" customWidth="1"/>
    <col min="256" max="504" width="9" style="15"/>
    <col min="505" max="505" width="6.5" style="15" customWidth="1"/>
    <col min="506" max="506" width="29" style="15" customWidth="1"/>
    <col min="507" max="507" width="17.5" style="15" customWidth="1"/>
    <col min="508" max="508" width="15.375" style="15" customWidth="1"/>
    <col min="509" max="511" width="18.625" style="15" customWidth="1"/>
    <col min="512" max="760" width="9" style="15"/>
    <col min="761" max="761" width="6.5" style="15" customWidth="1"/>
    <col min="762" max="762" width="29" style="15" customWidth="1"/>
    <col min="763" max="763" width="17.5" style="15" customWidth="1"/>
    <col min="764" max="764" width="15.375" style="15" customWidth="1"/>
    <col min="765" max="767" width="18.625" style="15" customWidth="1"/>
    <col min="768" max="1016" width="9" style="15"/>
    <col min="1017" max="1017" width="6.5" style="15" customWidth="1"/>
    <col min="1018" max="1018" width="29" style="15" customWidth="1"/>
    <col min="1019" max="1019" width="17.5" style="15" customWidth="1"/>
    <col min="1020" max="1020" width="15.375" style="15" customWidth="1"/>
    <col min="1021" max="1023" width="18.625" style="15" customWidth="1"/>
    <col min="1024" max="1272" width="9" style="15"/>
    <col min="1273" max="1273" width="6.5" style="15" customWidth="1"/>
    <col min="1274" max="1274" width="29" style="15" customWidth="1"/>
    <col min="1275" max="1275" width="17.5" style="15" customWidth="1"/>
    <col min="1276" max="1276" width="15.375" style="15" customWidth="1"/>
    <col min="1277" max="1279" width="18.625" style="15" customWidth="1"/>
    <col min="1280" max="1528" width="9" style="15"/>
    <col min="1529" max="1529" width="6.5" style="15" customWidth="1"/>
    <col min="1530" max="1530" width="29" style="15" customWidth="1"/>
    <col min="1531" max="1531" width="17.5" style="15" customWidth="1"/>
    <col min="1532" max="1532" width="15.375" style="15" customWidth="1"/>
    <col min="1533" max="1535" width="18.625" style="15" customWidth="1"/>
    <col min="1536" max="1784" width="9" style="15"/>
    <col min="1785" max="1785" width="6.5" style="15" customWidth="1"/>
    <col min="1786" max="1786" width="29" style="15" customWidth="1"/>
    <col min="1787" max="1787" width="17.5" style="15" customWidth="1"/>
    <col min="1788" max="1788" width="15.375" style="15" customWidth="1"/>
    <col min="1789" max="1791" width="18.625" style="15" customWidth="1"/>
    <col min="1792" max="2040" width="9" style="15"/>
    <col min="2041" max="2041" width="6.5" style="15" customWidth="1"/>
    <col min="2042" max="2042" width="29" style="15" customWidth="1"/>
    <col min="2043" max="2043" width="17.5" style="15" customWidth="1"/>
    <col min="2044" max="2044" width="15.375" style="15" customWidth="1"/>
    <col min="2045" max="2047" width="18.625" style="15" customWidth="1"/>
    <col min="2048" max="2296" width="9" style="15"/>
    <col min="2297" max="2297" width="6.5" style="15" customWidth="1"/>
    <col min="2298" max="2298" width="29" style="15" customWidth="1"/>
    <col min="2299" max="2299" width="17.5" style="15" customWidth="1"/>
    <col min="2300" max="2300" width="15.375" style="15" customWidth="1"/>
    <col min="2301" max="2303" width="18.625" style="15" customWidth="1"/>
    <col min="2304" max="2552" width="9" style="15"/>
    <col min="2553" max="2553" width="6.5" style="15" customWidth="1"/>
    <col min="2554" max="2554" width="29" style="15" customWidth="1"/>
    <col min="2555" max="2555" width="17.5" style="15" customWidth="1"/>
    <col min="2556" max="2556" width="15.375" style="15" customWidth="1"/>
    <col min="2557" max="2559" width="18.625" style="15" customWidth="1"/>
    <col min="2560" max="2808" width="9" style="15"/>
    <col min="2809" max="2809" width="6.5" style="15" customWidth="1"/>
    <col min="2810" max="2810" width="29" style="15" customWidth="1"/>
    <col min="2811" max="2811" width="17.5" style="15" customWidth="1"/>
    <col min="2812" max="2812" width="15.375" style="15" customWidth="1"/>
    <col min="2813" max="2815" width="18.625" style="15" customWidth="1"/>
    <col min="2816" max="3064" width="9" style="15"/>
    <col min="3065" max="3065" width="6.5" style="15" customWidth="1"/>
    <col min="3066" max="3066" width="29" style="15" customWidth="1"/>
    <col min="3067" max="3067" width="17.5" style="15" customWidth="1"/>
    <col min="3068" max="3068" width="15.375" style="15" customWidth="1"/>
    <col min="3069" max="3071" width="18.625" style="15" customWidth="1"/>
    <col min="3072" max="3320" width="9" style="15"/>
    <col min="3321" max="3321" width="6.5" style="15" customWidth="1"/>
    <col min="3322" max="3322" width="29" style="15" customWidth="1"/>
    <col min="3323" max="3323" width="17.5" style="15" customWidth="1"/>
    <col min="3324" max="3324" width="15.375" style="15" customWidth="1"/>
    <col min="3325" max="3327" width="18.625" style="15" customWidth="1"/>
    <col min="3328" max="3576" width="9" style="15"/>
    <col min="3577" max="3577" width="6.5" style="15" customWidth="1"/>
    <col min="3578" max="3578" width="29" style="15" customWidth="1"/>
    <col min="3579" max="3579" width="17.5" style="15" customWidth="1"/>
    <col min="3580" max="3580" width="15.375" style="15" customWidth="1"/>
    <col min="3581" max="3583" width="18.625" style="15" customWidth="1"/>
    <col min="3584" max="3832" width="9" style="15"/>
    <col min="3833" max="3833" width="6.5" style="15" customWidth="1"/>
    <col min="3834" max="3834" width="29" style="15" customWidth="1"/>
    <col min="3835" max="3835" width="17.5" style="15" customWidth="1"/>
    <col min="3836" max="3836" width="15.375" style="15" customWidth="1"/>
    <col min="3837" max="3839" width="18.625" style="15" customWidth="1"/>
    <col min="3840" max="4088" width="9" style="15"/>
    <col min="4089" max="4089" width="6.5" style="15" customWidth="1"/>
    <col min="4090" max="4090" width="29" style="15" customWidth="1"/>
    <col min="4091" max="4091" width="17.5" style="15" customWidth="1"/>
    <col min="4092" max="4092" width="15.375" style="15" customWidth="1"/>
    <col min="4093" max="4095" width="18.625" style="15" customWidth="1"/>
    <col min="4096" max="4344" width="9" style="15"/>
    <col min="4345" max="4345" width="6.5" style="15" customWidth="1"/>
    <col min="4346" max="4346" width="29" style="15" customWidth="1"/>
    <col min="4347" max="4347" width="17.5" style="15" customWidth="1"/>
    <col min="4348" max="4348" width="15.375" style="15" customWidth="1"/>
    <col min="4349" max="4351" width="18.625" style="15" customWidth="1"/>
    <col min="4352" max="4600" width="9" style="15"/>
    <col min="4601" max="4601" width="6.5" style="15" customWidth="1"/>
    <col min="4602" max="4602" width="29" style="15" customWidth="1"/>
    <col min="4603" max="4603" width="17.5" style="15" customWidth="1"/>
    <col min="4604" max="4604" width="15.375" style="15" customWidth="1"/>
    <col min="4605" max="4607" width="18.625" style="15" customWidth="1"/>
    <col min="4608" max="4856" width="9" style="15"/>
    <col min="4857" max="4857" width="6.5" style="15" customWidth="1"/>
    <col min="4858" max="4858" width="29" style="15" customWidth="1"/>
    <col min="4859" max="4859" width="17.5" style="15" customWidth="1"/>
    <col min="4860" max="4860" width="15.375" style="15" customWidth="1"/>
    <col min="4861" max="4863" width="18.625" style="15" customWidth="1"/>
    <col min="4864" max="5112" width="9" style="15"/>
    <col min="5113" max="5113" width="6.5" style="15" customWidth="1"/>
    <col min="5114" max="5114" width="29" style="15" customWidth="1"/>
    <col min="5115" max="5115" width="17.5" style="15" customWidth="1"/>
    <col min="5116" max="5116" width="15.375" style="15" customWidth="1"/>
    <col min="5117" max="5119" width="18.625" style="15" customWidth="1"/>
    <col min="5120" max="5368" width="9" style="15"/>
    <col min="5369" max="5369" width="6.5" style="15" customWidth="1"/>
    <col min="5370" max="5370" width="29" style="15" customWidth="1"/>
    <col min="5371" max="5371" width="17.5" style="15" customWidth="1"/>
    <col min="5372" max="5372" width="15.375" style="15" customWidth="1"/>
    <col min="5373" max="5375" width="18.625" style="15" customWidth="1"/>
    <col min="5376" max="5624" width="9" style="15"/>
    <col min="5625" max="5625" width="6.5" style="15" customWidth="1"/>
    <col min="5626" max="5626" width="29" style="15" customWidth="1"/>
    <col min="5627" max="5627" width="17.5" style="15" customWidth="1"/>
    <col min="5628" max="5628" width="15.375" style="15" customWidth="1"/>
    <col min="5629" max="5631" width="18.625" style="15" customWidth="1"/>
    <col min="5632" max="5880" width="9" style="15"/>
    <col min="5881" max="5881" width="6.5" style="15" customWidth="1"/>
    <col min="5882" max="5882" width="29" style="15" customWidth="1"/>
    <col min="5883" max="5883" width="17.5" style="15" customWidth="1"/>
    <col min="5884" max="5884" width="15.375" style="15" customWidth="1"/>
    <col min="5885" max="5887" width="18.625" style="15" customWidth="1"/>
    <col min="5888" max="6136" width="9" style="15"/>
    <col min="6137" max="6137" width="6.5" style="15" customWidth="1"/>
    <col min="6138" max="6138" width="29" style="15" customWidth="1"/>
    <col min="6139" max="6139" width="17.5" style="15" customWidth="1"/>
    <col min="6140" max="6140" width="15.375" style="15" customWidth="1"/>
    <col min="6141" max="6143" width="18.625" style="15" customWidth="1"/>
    <col min="6144" max="6392" width="9" style="15"/>
    <col min="6393" max="6393" width="6.5" style="15" customWidth="1"/>
    <col min="6394" max="6394" width="29" style="15" customWidth="1"/>
    <col min="6395" max="6395" width="17.5" style="15" customWidth="1"/>
    <col min="6396" max="6396" width="15.375" style="15" customWidth="1"/>
    <col min="6397" max="6399" width="18.625" style="15" customWidth="1"/>
    <col min="6400" max="6648" width="9" style="15"/>
    <col min="6649" max="6649" width="6.5" style="15" customWidth="1"/>
    <col min="6650" max="6650" width="29" style="15" customWidth="1"/>
    <col min="6651" max="6651" width="17.5" style="15" customWidth="1"/>
    <col min="6652" max="6652" width="15.375" style="15" customWidth="1"/>
    <col min="6653" max="6655" width="18.625" style="15" customWidth="1"/>
    <col min="6656" max="6904" width="9" style="15"/>
    <col min="6905" max="6905" width="6.5" style="15" customWidth="1"/>
    <col min="6906" max="6906" width="29" style="15" customWidth="1"/>
    <col min="6907" max="6907" width="17.5" style="15" customWidth="1"/>
    <col min="6908" max="6908" width="15.375" style="15" customWidth="1"/>
    <col min="6909" max="6911" width="18.625" style="15" customWidth="1"/>
    <col min="6912" max="7160" width="9" style="15"/>
    <col min="7161" max="7161" width="6.5" style="15" customWidth="1"/>
    <col min="7162" max="7162" width="29" style="15" customWidth="1"/>
    <col min="7163" max="7163" width="17.5" style="15" customWidth="1"/>
    <col min="7164" max="7164" width="15.375" style="15" customWidth="1"/>
    <col min="7165" max="7167" width="18.625" style="15" customWidth="1"/>
    <col min="7168" max="7416" width="9" style="15"/>
    <col min="7417" max="7417" width="6.5" style="15" customWidth="1"/>
    <col min="7418" max="7418" width="29" style="15" customWidth="1"/>
    <col min="7419" max="7419" width="17.5" style="15" customWidth="1"/>
    <col min="7420" max="7420" width="15.375" style="15" customWidth="1"/>
    <col min="7421" max="7423" width="18.625" style="15" customWidth="1"/>
    <col min="7424" max="7672" width="9" style="15"/>
    <col min="7673" max="7673" width="6.5" style="15" customWidth="1"/>
    <col min="7674" max="7674" width="29" style="15" customWidth="1"/>
    <col min="7675" max="7675" width="17.5" style="15" customWidth="1"/>
    <col min="7676" max="7676" width="15.375" style="15" customWidth="1"/>
    <col min="7677" max="7679" width="18.625" style="15" customWidth="1"/>
    <col min="7680" max="7928" width="9" style="15"/>
    <col min="7929" max="7929" width="6.5" style="15" customWidth="1"/>
    <col min="7930" max="7930" width="29" style="15" customWidth="1"/>
    <col min="7931" max="7931" width="17.5" style="15" customWidth="1"/>
    <col min="7932" max="7932" width="15.375" style="15" customWidth="1"/>
    <col min="7933" max="7935" width="18.625" style="15" customWidth="1"/>
    <col min="7936" max="8184" width="9" style="15"/>
    <col min="8185" max="8185" width="6.5" style="15" customWidth="1"/>
    <col min="8186" max="8186" width="29" style="15" customWidth="1"/>
    <col min="8187" max="8187" width="17.5" style="15" customWidth="1"/>
    <col min="8188" max="8188" width="15.375" style="15" customWidth="1"/>
    <col min="8189" max="8191" width="18.625" style="15" customWidth="1"/>
    <col min="8192" max="8440" width="9" style="15"/>
    <col min="8441" max="8441" width="6.5" style="15" customWidth="1"/>
    <col min="8442" max="8442" width="29" style="15" customWidth="1"/>
    <col min="8443" max="8443" width="17.5" style="15" customWidth="1"/>
    <col min="8444" max="8444" width="15.375" style="15" customWidth="1"/>
    <col min="8445" max="8447" width="18.625" style="15" customWidth="1"/>
    <col min="8448" max="8696" width="9" style="15"/>
    <col min="8697" max="8697" width="6.5" style="15" customWidth="1"/>
    <col min="8698" max="8698" width="29" style="15" customWidth="1"/>
    <col min="8699" max="8699" width="17.5" style="15" customWidth="1"/>
    <col min="8700" max="8700" width="15.375" style="15" customWidth="1"/>
    <col min="8701" max="8703" width="18.625" style="15" customWidth="1"/>
    <col min="8704" max="8952" width="9" style="15"/>
    <col min="8953" max="8953" width="6.5" style="15" customWidth="1"/>
    <col min="8954" max="8954" width="29" style="15" customWidth="1"/>
    <col min="8955" max="8955" width="17.5" style="15" customWidth="1"/>
    <col min="8956" max="8956" width="15.375" style="15" customWidth="1"/>
    <col min="8957" max="8959" width="18.625" style="15" customWidth="1"/>
    <col min="8960" max="9208" width="9" style="15"/>
    <col min="9209" max="9209" width="6.5" style="15" customWidth="1"/>
    <col min="9210" max="9210" width="29" style="15" customWidth="1"/>
    <col min="9211" max="9211" width="17.5" style="15" customWidth="1"/>
    <col min="9212" max="9212" width="15.375" style="15" customWidth="1"/>
    <col min="9213" max="9215" width="18.625" style="15" customWidth="1"/>
    <col min="9216" max="9464" width="9" style="15"/>
    <col min="9465" max="9465" width="6.5" style="15" customWidth="1"/>
    <col min="9466" max="9466" width="29" style="15" customWidth="1"/>
    <col min="9467" max="9467" width="17.5" style="15" customWidth="1"/>
    <col min="9468" max="9468" width="15.375" style="15" customWidth="1"/>
    <col min="9469" max="9471" width="18.625" style="15" customWidth="1"/>
    <col min="9472" max="9720" width="9" style="15"/>
    <col min="9721" max="9721" width="6.5" style="15" customWidth="1"/>
    <col min="9722" max="9722" width="29" style="15" customWidth="1"/>
    <col min="9723" max="9723" width="17.5" style="15" customWidth="1"/>
    <col min="9724" max="9724" width="15.375" style="15" customWidth="1"/>
    <col min="9725" max="9727" width="18.625" style="15" customWidth="1"/>
    <col min="9728" max="9976" width="9" style="15"/>
    <col min="9977" max="9977" width="6.5" style="15" customWidth="1"/>
    <col min="9978" max="9978" width="29" style="15" customWidth="1"/>
    <col min="9979" max="9979" width="17.5" style="15" customWidth="1"/>
    <col min="9980" max="9980" width="15.375" style="15" customWidth="1"/>
    <col min="9981" max="9983" width="18.625" style="15" customWidth="1"/>
    <col min="9984" max="10232" width="9" style="15"/>
    <col min="10233" max="10233" width="6.5" style="15" customWidth="1"/>
    <col min="10234" max="10234" width="29" style="15" customWidth="1"/>
    <col min="10235" max="10235" width="17.5" style="15" customWidth="1"/>
    <col min="10236" max="10236" width="15.375" style="15" customWidth="1"/>
    <col min="10237" max="10239" width="18.625" style="15" customWidth="1"/>
    <col min="10240" max="10488" width="9" style="15"/>
    <col min="10489" max="10489" width="6.5" style="15" customWidth="1"/>
    <col min="10490" max="10490" width="29" style="15" customWidth="1"/>
    <col min="10491" max="10491" width="17.5" style="15" customWidth="1"/>
    <col min="10492" max="10492" width="15.375" style="15" customWidth="1"/>
    <col min="10493" max="10495" width="18.625" style="15" customWidth="1"/>
    <col min="10496" max="10744" width="9" style="15"/>
    <col min="10745" max="10745" width="6.5" style="15" customWidth="1"/>
    <col min="10746" max="10746" width="29" style="15" customWidth="1"/>
    <col min="10747" max="10747" width="17.5" style="15" customWidth="1"/>
    <col min="10748" max="10748" width="15.375" style="15" customWidth="1"/>
    <col min="10749" max="10751" width="18.625" style="15" customWidth="1"/>
    <col min="10752" max="11000" width="9" style="15"/>
    <col min="11001" max="11001" width="6.5" style="15" customWidth="1"/>
    <col min="11002" max="11002" width="29" style="15" customWidth="1"/>
    <col min="11003" max="11003" width="17.5" style="15" customWidth="1"/>
    <col min="11004" max="11004" width="15.375" style="15" customWidth="1"/>
    <col min="11005" max="11007" width="18.625" style="15" customWidth="1"/>
    <col min="11008" max="11256" width="9" style="15"/>
    <col min="11257" max="11257" width="6.5" style="15" customWidth="1"/>
    <col min="11258" max="11258" width="29" style="15" customWidth="1"/>
    <col min="11259" max="11259" width="17.5" style="15" customWidth="1"/>
    <col min="11260" max="11260" width="15.375" style="15" customWidth="1"/>
    <col min="11261" max="11263" width="18.625" style="15" customWidth="1"/>
    <col min="11264" max="11512" width="9" style="15"/>
    <col min="11513" max="11513" width="6.5" style="15" customWidth="1"/>
    <col min="11514" max="11514" width="29" style="15" customWidth="1"/>
    <col min="11515" max="11515" width="17.5" style="15" customWidth="1"/>
    <col min="11516" max="11516" width="15.375" style="15" customWidth="1"/>
    <col min="11517" max="11519" width="18.625" style="15" customWidth="1"/>
    <col min="11520" max="11768" width="9" style="15"/>
    <col min="11769" max="11769" width="6.5" style="15" customWidth="1"/>
    <col min="11770" max="11770" width="29" style="15" customWidth="1"/>
    <col min="11771" max="11771" width="17.5" style="15" customWidth="1"/>
    <col min="11772" max="11772" width="15.375" style="15" customWidth="1"/>
    <col min="11773" max="11775" width="18.625" style="15" customWidth="1"/>
    <col min="11776" max="12024" width="9" style="15"/>
    <col min="12025" max="12025" width="6.5" style="15" customWidth="1"/>
    <col min="12026" max="12026" width="29" style="15" customWidth="1"/>
    <col min="12027" max="12027" width="17.5" style="15" customWidth="1"/>
    <col min="12028" max="12028" width="15.375" style="15" customWidth="1"/>
    <col min="12029" max="12031" width="18.625" style="15" customWidth="1"/>
    <col min="12032" max="12280" width="9" style="15"/>
    <col min="12281" max="12281" width="6.5" style="15" customWidth="1"/>
    <col min="12282" max="12282" width="29" style="15" customWidth="1"/>
    <col min="12283" max="12283" width="17.5" style="15" customWidth="1"/>
    <col min="12284" max="12284" width="15.375" style="15" customWidth="1"/>
    <col min="12285" max="12287" width="18.625" style="15" customWidth="1"/>
    <col min="12288" max="12536" width="9" style="15"/>
    <col min="12537" max="12537" width="6.5" style="15" customWidth="1"/>
    <col min="12538" max="12538" width="29" style="15" customWidth="1"/>
    <col min="12539" max="12539" width="17.5" style="15" customWidth="1"/>
    <col min="12540" max="12540" width="15.375" style="15" customWidth="1"/>
    <col min="12541" max="12543" width="18.625" style="15" customWidth="1"/>
    <col min="12544" max="12792" width="9" style="15"/>
    <col min="12793" max="12793" width="6.5" style="15" customWidth="1"/>
    <col min="12794" max="12794" width="29" style="15" customWidth="1"/>
    <col min="12795" max="12795" width="17.5" style="15" customWidth="1"/>
    <col min="12796" max="12796" width="15.375" style="15" customWidth="1"/>
    <col min="12797" max="12799" width="18.625" style="15" customWidth="1"/>
    <col min="12800" max="13048" width="9" style="15"/>
    <col min="13049" max="13049" width="6.5" style="15" customWidth="1"/>
    <col min="13050" max="13050" width="29" style="15" customWidth="1"/>
    <col min="13051" max="13051" width="17.5" style="15" customWidth="1"/>
    <col min="13052" max="13052" width="15.375" style="15" customWidth="1"/>
    <col min="13053" max="13055" width="18.625" style="15" customWidth="1"/>
    <col min="13056" max="13304" width="9" style="15"/>
    <col min="13305" max="13305" width="6.5" style="15" customWidth="1"/>
    <col min="13306" max="13306" width="29" style="15" customWidth="1"/>
    <col min="13307" max="13307" width="17.5" style="15" customWidth="1"/>
    <col min="13308" max="13308" width="15.375" style="15" customWidth="1"/>
    <col min="13309" max="13311" width="18.625" style="15" customWidth="1"/>
    <col min="13312" max="13560" width="9" style="15"/>
    <col min="13561" max="13561" width="6.5" style="15" customWidth="1"/>
    <col min="13562" max="13562" width="29" style="15" customWidth="1"/>
    <col min="13563" max="13563" width="17.5" style="15" customWidth="1"/>
    <col min="13564" max="13564" width="15.375" style="15" customWidth="1"/>
    <col min="13565" max="13567" width="18.625" style="15" customWidth="1"/>
    <col min="13568" max="13816" width="9" style="15"/>
    <col min="13817" max="13817" width="6.5" style="15" customWidth="1"/>
    <col min="13818" max="13818" width="29" style="15" customWidth="1"/>
    <col min="13819" max="13819" width="17.5" style="15" customWidth="1"/>
    <col min="13820" max="13820" width="15.375" style="15" customWidth="1"/>
    <col min="13821" max="13823" width="18.625" style="15" customWidth="1"/>
    <col min="13824" max="14072" width="9" style="15"/>
    <col min="14073" max="14073" width="6.5" style="15" customWidth="1"/>
    <col min="14074" max="14074" width="29" style="15" customWidth="1"/>
    <col min="14075" max="14075" width="17.5" style="15" customWidth="1"/>
    <col min="14076" max="14076" width="15.375" style="15" customWidth="1"/>
    <col min="14077" max="14079" width="18.625" style="15" customWidth="1"/>
    <col min="14080" max="14328" width="9" style="15"/>
    <col min="14329" max="14329" width="6.5" style="15" customWidth="1"/>
    <col min="14330" max="14330" width="29" style="15" customWidth="1"/>
    <col min="14331" max="14331" width="17.5" style="15" customWidth="1"/>
    <col min="14332" max="14332" width="15.375" style="15" customWidth="1"/>
    <col min="14333" max="14335" width="18.625" style="15" customWidth="1"/>
    <col min="14336" max="14584" width="9" style="15"/>
    <col min="14585" max="14585" width="6.5" style="15" customWidth="1"/>
    <col min="14586" max="14586" width="29" style="15" customWidth="1"/>
    <col min="14587" max="14587" width="17.5" style="15" customWidth="1"/>
    <col min="14588" max="14588" width="15.375" style="15" customWidth="1"/>
    <col min="14589" max="14591" width="18.625" style="15" customWidth="1"/>
    <col min="14592" max="14840" width="9" style="15"/>
    <col min="14841" max="14841" width="6.5" style="15" customWidth="1"/>
    <col min="14842" max="14842" width="29" style="15" customWidth="1"/>
    <col min="14843" max="14843" width="17.5" style="15" customWidth="1"/>
    <col min="14844" max="14844" width="15.375" style="15" customWidth="1"/>
    <col min="14845" max="14847" width="18.625" style="15" customWidth="1"/>
    <col min="14848" max="15096" width="9" style="15"/>
    <col min="15097" max="15097" width="6.5" style="15" customWidth="1"/>
    <col min="15098" max="15098" width="29" style="15" customWidth="1"/>
    <col min="15099" max="15099" width="17.5" style="15" customWidth="1"/>
    <col min="15100" max="15100" width="15.375" style="15" customWidth="1"/>
    <col min="15101" max="15103" width="18.625" style="15" customWidth="1"/>
    <col min="15104" max="15352" width="9" style="15"/>
    <col min="15353" max="15353" width="6.5" style="15" customWidth="1"/>
    <col min="15354" max="15354" width="29" style="15" customWidth="1"/>
    <col min="15355" max="15355" width="17.5" style="15" customWidth="1"/>
    <col min="15356" max="15356" width="15.375" style="15" customWidth="1"/>
    <col min="15357" max="15359" width="18.625" style="15" customWidth="1"/>
    <col min="15360" max="15608" width="9" style="15"/>
    <col min="15609" max="15609" width="6.5" style="15" customWidth="1"/>
    <col min="15610" max="15610" width="29" style="15" customWidth="1"/>
    <col min="15611" max="15611" width="17.5" style="15" customWidth="1"/>
    <col min="15612" max="15612" width="15.375" style="15" customWidth="1"/>
    <col min="15613" max="15615" width="18.625" style="15" customWidth="1"/>
    <col min="15616" max="15864" width="9" style="15"/>
    <col min="15865" max="15865" width="6.5" style="15" customWidth="1"/>
    <col min="15866" max="15866" width="29" style="15" customWidth="1"/>
    <col min="15867" max="15867" width="17.5" style="15" customWidth="1"/>
    <col min="15868" max="15868" width="15.375" style="15" customWidth="1"/>
    <col min="15869" max="15871" width="18.625" style="15" customWidth="1"/>
    <col min="15872" max="16120" width="9" style="15"/>
    <col min="16121" max="16121" width="6.5" style="15" customWidth="1"/>
    <col min="16122" max="16122" width="29" style="15" customWidth="1"/>
    <col min="16123" max="16123" width="17.5" style="15" customWidth="1"/>
    <col min="16124" max="16124" width="15.375" style="15" customWidth="1"/>
    <col min="16125" max="16127" width="18.625" style="15" customWidth="1"/>
    <col min="16128" max="16384" width="9" style="15"/>
  </cols>
  <sheetData>
    <row r="1" ht="36" customHeight="1" spans="1:8">
      <c r="A1" s="39" t="s">
        <v>58</v>
      </c>
      <c r="B1" s="39"/>
      <c r="C1" s="39"/>
      <c r="D1" s="39"/>
      <c r="E1" s="39"/>
      <c r="F1" s="39"/>
      <c r="G1" s="39"/>
      <c r="H1" s="39"/>
    </row>
    <row r="2" s="36" customFormat="1" ht="27.95" customHeight="1" spans="1:8">
      <c r="A2" s="40" t="s">
        <v>59</v>
      </c>
      <c r="B2" s="40"/>
      <c r="C2" s="40"/>
      <c r="D2" s="41"/>
      <c r="H2" s="42" t="s">
        <v>2</v>
      </c>
    </row>
    <row r="3" ht="24" customHeight="1" spans="1:8">
      <c r="A3" s="43" t="s">
        <v>60</v>
      </c>
      <c r="B3" s="44" t="s">
        <v>61</v>
      </c>
      <c r="C3" s="44" t="s">
        <v>62</v>
      </c>
      <c r="D3" s="44"/>
      <c r="E3" s="45" t="s">
        <v>63</v>
      </c>
      <c r="F3" s="45" t="s">
        <v>64</v>
      </c>
      <c r="G3" s="46" t="s">
        <v>65</v>
      </c>
      <c r="H3" s="45" t="s">
        <v>66</v>
      </c>
    </row>
    <row r="4" ht="20.25" customHeight="1" spans="1:8">
      <c r="A4" s="47" t="s">
        <v>67</v>
      </c>
      <c r="B4" s="48">
        <f t="shared" ref="B4:G4" si="0">B5</f>
        <v>43353.38</v>
      </c>
      <c r="C4" s="48">
        <f t="shared" si="0"/>
        <v>46775</v>
      </c>
      <c r="D4" s="48">
        <f t="shared" si="0"/>
        <v>0</v>
      </c>
      <c r="E4" s="48">
        <f t="shared" si="0"/>
        <v>45500</v>
      </c>
      <c r="F4" s="48">
        <f t="shared" si="0"/>
        <v>45209.46</v>
      </c>
      <c r="G4" s="48">
        <f t="shared" si="0"/>
        <v>60580</v>
      </c>
      <c r="H4" s="49"/>
    </row>
    <row r="5" ht="28.5" customHeight="1" spans="1:8">
      <c r="A5" s="50" t="s">
        <v>68</v>
      </c>
      <c r="B5" s="51">
        <v>43353.38</v>
      </c>
      <c r="C5" s="52">
        <v>46775</v>
      </c>
      <c r="D5" s="52"/>
      <c r="E5" s="52">
        <v>45500</v>
      </c>
      <c r="F5" s="53">
        <f>(C5+E5+B5)/3</f>
        <v>45209.46</v>
      </c>
      <c r="G5" s="54">
        <v>60580</v>
      </c>
      <c r="H5" s="49" t="s">
        <v>69</v>
      </c>
    </row>
    <row r="6" ht="30" customHeight="1" spans="1:8">
      <c r="A6" s="55" t="s">
        <v>70</v>
      </c>
      <c r="B6" s="56">
        <f>B7+B15+B16+B17+B18+B19+B20+B37</f>
        <v>43353.38</v>
      </c>
      <c r="C6" s="56">
        <f>C7+C15+C16+C17+C18+C19+C20+C37</f>
        <v>46775</v>
      </c>
      <c r="D6" s="56"/>
      <c r="E6" s="56">
        <f>E7+E15+E16+E17+E18+E19+E20+E37</f>
        <v>45500</v>
      </c>
      <c r="F6" s="57">
        <f>(C6+E6+B6)/3</f>
        <v>45209.46</v>
      </c>
      <c r="G6" s="58">
        <f>G7+G15+G16+G17+G18+G19+G20+G37</f>
        <v>60580</v>
      </c>
      <c r="H6" s="49"/>
    </row>
    <row r="7" ht="22.5" customHeight="1" spans="1:8">
      <c r="A7" s="59" t="s">
        <v>71</v>
      </c>
      <c r="B7" s="60">
        <f>SUM(B8:B13)</f>
        <v>18610.7</v>
      </c>
      <c r="C7" s="60">
        <f>SUM(C8:C14)</f>
        <v>20391.23</v>
      </c>
      <c r="D7" s="60">
        <f t="shared" ref="D7:G7" si="1">SUM(D8:D14)</f>
        <v>0</v>
      </c>
      <c r="E7" s="60">
        <f t="shared" si="1"/>
        <v>19713.08</v>
      </c>
      <c r="F7" s="57">
        <f t="shared" si="1"/>
        <v>19571.67</v>
      </c>
      <c r="G7" s="61">
        <f t="shared" si="1"/>
        <v>22846.66</v>
      </c>
      <c r="H7" s="49" t="s">
        <v>72</v>
      </c>
    </row>
    <row r="8" ht="24" customHeight="1" spans="1:8">
      <c r="A8" s="62" t="s">
        <v>18</v>
      </c>
      <c r="B8" s="60">
        <v>6284.77</v>
      </c>
      <c r="C8" s="60">
        <v>6657.13</v>
      </c>
      <c r="D8" s="60"/>
      <c r="E8" s="60">
        <v>6900</v>
      </c>
      <c r="F8" s="57">
        <f t="shared" ref="F8:F19" si="2">(C8+E8+B8)/3</f>
        <v>6613.96666666667</v>
      </c>
      <c r="G8" s="61">
        <v>6580.63</v>
      </c>
      <c r="H8" s="49" t="s">
        <v>72</v>
      </c>
    </row>
    <row r="9" ht="24" customHeight="1" spans="1:8">
      <c r="A9" s="62" t="s">
        <v>20</v>
      </c>
      <c r="B9" s="60">
        <v>5706.68</v>
      </c>
      <c r="C9" s="60">
        <v>4980.47</v>
      </c>
      <c r="D9" s="60"/>
      <c r="E9" s="60">
        <v>4275.8</v>
      </c>
      <c r="F9" s="57">
        <f t="shared" si="2"/>
        <v>4987.65</v>
      </c>
      <c r="G9" s="61">
        <v>6000</v>
      </c>
      <c r="H9" s="49" t="s">
        <v>73</v>
      </c>
    </row>
    <row r="10" ht="24" customHeight="1" spans="1:8">
      <c r="A10" s="62" t="s">
        <v>21</v>
      </c>
      <c r="B10" s="60">
        <v>2419.25</v>
      </c>
      <c r="C10" s="60">
        <v>2850</v>
      </c>
      <c r="D10" s="60"/>
      <c r="E10" s="60">
        <v>3503.22</v>
      </c>
      <c r="F10" s="57">
        <f t="shared" si="2"/>
        <v>2924.15666666667</v>
      </c>
      <c r="G10" s="61">
        <v>3400</v>
      </c>
      <c r="H10" s="49" t="s">
        <v>72</v>
      </c>
    </row>
    <row r="11" ht="24" customHeight="1" spans="1:8">
      <c r="A11" s="62" t="s">
        <v>22</v>
      </c>
      <c r="B11" s="60">
        <v>0</v>
      </c>
      <c r="C11" s="60">
        <v>0</v>
      </c>
      <c r="D11" s="60"/>
      <c r="E11" s="60">
        <v>0</v>
      </c>
      <c r="F11" s="57">
        <f t="shared" si="2"/>
        <v>0</v>
      </c>
      <c r="G11" s="61">
        <v>0</v>
      </c>
      <c r="H11" s="49"/>
    </row>
    <row r="12" ht="24" customHeight="1" spans="1:8">
      <c r="A12" s="62" t="s">
        <v>23</v>
      </c>
      <c r="B12" s="60">
        <v>0</v>
      </c>
      <c r="C12" s="60">
        <v>0</v>
      </c>
      <c r="D12" s="60"/>
      <c r="E12" s="60">
        <v>0</v>
      </c>
      <c r="F12" s="57">
        <f t="shared" si="2"/>
        <v>0</v>
      </c>
      <c r="G12" s="61">
        <v>0</v>
      </c>
      <c r="H12" s="49"/>
    </row>
    <row r="13" ht="24" customHeight="1" spans="1:8">
      <c r="A13" s="62" t="s">
        <v>24</v>
      </c>
      <c r="B13" s="60">
        <v>4200</v>
      </c>
      <c r="C13" s="60">
        <v>5903.63</v>
      </c>
      <c r="D13" s="60"/>
      <c r="E13" s="63">
        <v>5034.06</v>
      </c>
      <c r="F13" s="57">
        <f t="shared" si="2"/>
        <v>5045.89666666667</v>
      </c>
      <c r="G13" s="61">
        <v>6825</v>
      </c>
      <c r="H13" s="49" t="s">
        <v>74</v>
      </c>
    </row>
    <row r="14" ht="24" customHeight="1" spans="1:8">
      <c r="A14" s="62" t="s">
        <v>25</v>
      </c>
      <c r="B14" s="60">
        <v>0</v>
      </c>
      <c r="C14" s="60">
        <v>0</v>
      </c>
      <c r="D14" s="60"/>
      <c r="E14" s="60">
        <v>0</v>
      </c>
      <c r="F14" s="57">
        <f t="shared" si="2"/>
        <v>0</v>
      </c>
      <c r="G14" s="61">
        <v>41.03</v>
      </c>
      <c r="H14" s="49" t="s">
        <v>75</v>
      </c>
    </row>
    <row r="15" ht="22.5" customHeight="1" spans="1:8">
      <c r="A15" s="59" t="s">
        <v>76</v>
      </c>
      <c r="B15" s="60">
        <v>9000</v>
      </c>
      <c r="C15" s="64">
        <v>10000</v>
      </c>
      <c r="D15" s="60"/>
      <c r="E15" s="63">
        <v>8500</v>
      </c>
      <c r="F15" s="57">
        <f t="shared" si="2"/>
        <v>9166.66666666667</v>
      </c>
      <c r="G15" s="61">
        <v>11000</v>
      </c>
      <c r="H15" s="49" t="s">
        <v>77</v>
      </c>
    </row>
    <row r="16" ht="22.5" customHeight="1" spans="1:8">
      <c r="A16" s="59" t="s">
        <v>78</v>
      </c>
      <c r="B16" s="60">
        <v>11000</v>
      </c>
      <c r="C16" s="64">
        <v>12000</v>
      </c>
      <c r="D16" s="60"/>
      <c r="E16" s="63">
        <v>12000</v>
      </c>
      <c r="F16" s="57">
        <f t="shared" si="2"/>
        <v>11666.6666666667</v>
      </c>
      <c r="G16" s="61">
        <v>16800</v>
      </c>
      <c r="H16" s="49" t="s">
        <v>79</v>
      </c>
    </row>
    <row r="17" ht="22.5" customHeight="1" spans="1:8">
      <c r="A17" s="59" t="s">
        <v>80</v>
      </c>
      <c r="B17" s="60">
        <v>1880.7</v>
      </c>
      <c r="C17" s="60">
        <v>1925.31</v>
      </c>
      <c r="D17" s="60"/>
      <c r="E17" s="63">
        <v>1800</v>
      </c>
      <c r="F17" s="57">
        <f t="shared" si="2"/>
        <v>1868.67</v>
      </c>
      <c r="G17" s="65">
        <v>2000</v>
      </c>
      <c r="H17" s="49" t="s">
        <v>81</v>
      </c>
    </row>
    <row r="18" ht="22.5" customHeight="1" spans="1:8">
      <c r="A18" s="59" t="s">
        <v>82</v>
      </c>
      <c r="B18" s="60">
        <v>265</v>
      </c>
      <c r="C18" s="60">
        <v>192.57</v>
      </c>
      <c r="D18" s="60"/>
      <c r="E18" s="63">
        <v>200</v>
      </c>
      <c r="F18" s="57">
        <f t="shared" si="2"/>
        <v>219.19</v>
      </c>
      <c r="G18" s="65">
        <v>300</v>
      </c>
      <c r="H18" s="49" t="s">
        <v>83</v>
      </c>
    </row>
    <row r="19" ht="22.5" customHeight="1" spans="1:8">
      <c r="A19" s="59" t="s">
        <v>84</v>
      </c>
      <c r="B19" s="60">
        <v>154.3</v>
      </c>
      <c r="C19" s="60">
        <v>15.27</v>
      </c>
      <c r="D19" s="60"/>
      <c r="E19" s="64">
        <v>0</v>
      </c>
      <c r="F19" s="57">
        <f t="shared" si="2"/>
        <v>56.5233333333333</v>
      </c>
      <c r="G19" s="65">
        <v>0</v>
      </c>
      <c r="H19" s="49"/>
    </row>
    <row r="20" ht="22.5" customHeight="1" spans="1:8">
      <c r="A20" s="59" t="s">
        <v>85</v>
      </c>
      <c r="B20" s="60">
        <f t="shared" ref="B20:G20" si="3">SUM(B21:B36)</f>
        <v>2442.68</v>
      </c>
      <c r="C20" s="60">
        <f t="shared" si="3"/>
        <v>2250.62</v>
      </c>
      <c r="D20" s="60">
        <f t="shared" si="3"/>
        <v>0</v>
      </c>
      <c r="E20" s="60">
        <f t="shared" si="3"/>
        <v>3286.92</v>
      </c>
      <c r="F20" s="57">
        <f t="shared" si="3"/>
        <v>2660.07333333333</v>
      </c>
      <c r="G20" s="65">
        <f t="shared" si="3"/>
        <v>5868.34</v>
      </c>
      <c r="H20" s="66"/>
    </row>
    <row r="21" ht="22.5" customHeight="1" spans="1:8">
      <c r="A21" s="62" t="s">
        <v>32</v>
      </c>
      <c r="B21" s="60">
        <v>40.29</v>
      </c>
      <c r="C21" s="60">
        <v>34.64</v>
      </c>
      <c r="D21" s="60"/>
      <c r="E21" s="64">
        <v>28</v>
      </c>
      <c r="F21" s="57">
        <f t="shared" ref="F21:F37" si="4">(C21+E21+B21)/3</f>
        <v>34.31</v>
      </c>
      <c r="G21" s="65">
        <v>81</v>
      </c>
      <c r="H21" s="49" t="s">
        <v>86</v>
      </c>
    </row>
    <row r="22" ht="22.5" customHeight="1" spans="1:8">
      <c r="A22" s="62" t="s">
        <v>33</v>
      </c>
      <c r="B22" s="60">
        <v>22.01</v>
      </c>
      <c r="C22" s="60">
        <v>28.26</v>
      </c>
      <c r="D22" s="60"/>
      <c r="E22" s="64">
        <v>33</v>
      </c>
      <c r="F22" s="57">
        <f t="shared" si="4"/>
        <v>27.7566666666667</v>
      </c>
      <c r="G22" s="65">
        <v>6</v>
      </c>
      <c r="H22" s="49"/>
    </row>
    <row r="23" ht="22.5" customHeight="1" spans="1:8">
      <c r="A23" s="62" t="s">
        <v>34</v>
      </c>
      <c r="B23" s="64">
        <v>30.21</v>
      </c>
      <c r="C23" s="64">
        <v>40.97</v>
      </c>
      <c r="D23" s="64"/>
      <c r="E23" s="64">
        <v>35</v>
      </c>
      <c r="F23" s="57">
        <f t="shared" si="4"/>
        <v>35.3933333333333</v>
      </c>
      <c r="G23" s="61">
        <v>150.1</v>
      </c>
      <c r="H23" s="49" t="s">
        <v>87</v>
      </c>
    </row>
    <row r="24" ht="22.5" customHeight="1" spans="1:8">
      <c r="A24" s="62" t="s">
        <v>35</v>
      </c>
      <c r="B24" s="64">
        <v>159.08</v>
      </c>
      <c r="C24" s="64">
        <v>215.55</v>
      </c>
      <c r="D24" s="64"/>
      <c r="E24" s="64">
        <v>240</v>
      </c>
      <c r="F24" s="57">
        <f t="shared" si="4"/>
        <v>204.876666666667</v>
      </c>
      <c r="G24" s="61">
        <v>700</v>
      </c>
      <c r="H24" s="49" t="s">
        <v>88</v>
      </c>
    </row>
    <row r="25" ht="22.5" customHeight="1" spans="1:8">
      <c r="A25" s="62" t="s">
        <v>36</v>
      </c>
      <c r="B25" s="64">
        <v>82.4</v>
      </c>
      <c r="C25" s="64">
        <v>0.07</v>
      </c>
      <c r="D25" s="64"/>
      <c r="E25" s="64">
        <v>95</v>
      </c>
      <c r="F25" s="57">
        <f t="shared" si="4"/>
        <v>59.1566666666667</v>
      </c>
      <c r="G25" s="61">
        <v>0</v>
      </c>
      <c r="H25" s="49"/>
    </row>
    <row r="26" ht="22.5" customHeight="1" spans="1:8">
      <c r="A26" s="62" t="s">
        <v>37</v>
      </c>
      <c r="B26" s="64">
        <v>82.16</v>
      </c>
      <c r="C26" s="64">
        <v>43</v>
      </c>
      <c r="D26" s="64"/>
      <c r="E26" s="64">
        <v>61</v>
      </c>
      <c r="F26" s="57">
        <f t="shared" si="4"/>
        <v>62.0533333333333</v>
      </c>
      <c r="G26" s="61">
        <v>714</v>
      </c>
      <c r="H26" s="67" t="s">
        <v>89</v>
      </c>
    </row>
    <row r="27" ht="22.5" customHeight="1" spans="1:8">
      <c r="A27" s="62" t="s">
        <v>38</v>
      </c>
      <c r="B27" s="64">
        <v>417.26</v>
      </c>
      <c r="C27" s="64">
        <v>497.65</v>
      </c>
      <c r="D27" s="64"/>
      <c r="E27" s="64">
        <v>405</v>
      </c>
      <c r="F27" s="57">
        <f t="shared" si="4"/>
        <v>439.97</v>
      </c>
      <c r="G27" s="61">
        <v>1001.8</v>
      </c>
      <c r="H27" s="67" t="s">
        <v>90</v>
      </c>
    </row>
    <row r="28" ht="22.5" customHeight="1" spans="1:8">
      <c r="A28" s="62" t="s">
        <v>39</v>
      </c>
      <c r="B28" s="64">
        <v>7.63</v>
      </c>
      <c r="C28" s="64">
        <v>1.35</v>
      </c>
      <c r="D28" s="64"/>
      <c r="E28" s="64">
        <v>0</v>
      </c>
      <c r="F28" s="57">
        <f t="shared" si="4"/>
        <v>2.99333333333333</v>
      </c>
      <c r="G28" s="61">
        <v>10</v>
      </c>
      <c r="H28" s="49"/>
    </row>
    <row r="29" ht="22.5" customHeight="1" spans="1:8">
      <c r="A29" s="62" t="s">
        <v>40</v>
      </c>
      <c r="B29" s="64">
        <v>734.46</v>
      </c>
      <c r="C29" s="64">
        <v>744.65</v>
      </c>
      <c r="D29" s="64"/>
      <c r="E29" s="64">
        <v>1240</v>
      </c>
      <c r="F29" s="57">
        <f t="shared" si="4"/>
        <v>906.37</v>
      </c>
      <c r="G29" s="61">
        <v>1810.4</v>
      </c>
      <c r="H29" s="49" t="s">
        <v>91</v>
      </c>
    </row>
    <row r="30" ht="22.5" customHeight="1" spans="1:8">
      <c r="A30" s="62" t="s">
        <v>41</v>
      </c>
      <c r="B30" s="64">
        <v>37.48</v>
      </c>
      <c r="C30" s="64">
        <v>23.94</v>
      </c>
      <c r="D30" s="64"/>
      <c r="E30" s="64">
        <v>56</v>
      </c>
      <c r="F30" s="57">
        <f t="shared" si="4"/>
        <v>39.14</v>
      </c>
      <c r="G30" s="61">
        <v>270</v>
      </c>
      <c r="H30" s="49" t="s">
        <v>92</v>
      </c>
    </row>
    <row r="31" ht="22.5" customHeight="1" spans="1:8">
      <c r="A31" s="62" t="s">
        <v>42</v>
      </c>
      <c r="B31" s="64">
        <v>63.55</v>
      </c>
      <c r="C31" s="64">
        <v>42.57</v>
      </c>
      <c r="D31" s="64"/>
      <c r="E31" s="64">
        <v>43</v>
      </c>
      <c r="F31" s="57">
        <f t="shared" si="4"/>
        <v>49.7066666666667</v>
      </c>
      <c r="G31" s="61">
        <v>195.2</v>
      </c>
      <c r="H31" s="49" t="s">
        <v>93</v>
      </c>
    </row>
    <row r="32" ht="22.5" customHeight="1" spans="1:8">
      <c r="A32" s="62" t="s">
        <v>43</v>
      </c>
      <c r="B32" s="64">
        <v>98.01</v>
      </c>
      <c r="C32" s="64">
        <v>89.67</v>
      </c>
      <c r="D32" s="64"/>
      <c r="E32" s="64">
        <v>222</v>
      </c>
      <c r="F32" s="57">
        <f t="shared" si="4"/>
        <v>136.56</v>
      </c>
      <c r="G32" s="61">
        <v>170</v>
      </c>
      <c r="H32" s="49" t="s">
        <v>94</v>
      </c>
    </row>
    <row r="33" ht="22.5" customHeight="1" spans="1:8">
      <c r="A33" s="62" t="s">
        <v>44</v>
      </c>
      <c r="B33" s="64">
        <v>18.55</v>
      </c>
      <c r="C33" s="64">
        <v>21.25</v>
      </c>
      <c r="D33" s="64"/>
      <c r="E33" s="64">
        <v>14</v>
      </c>
      <c r="F33" s="57">
        <f t="shared" si="4"/>
        <v>17.9333333333333</v>
      </c>
      <c r="G33" s="61">
        <v>20</v>
      </c>
      <c r="H33" s="49" t="s">
        <v>95</v>
      </c>
    </row>
    <row r="34" ht="22.5" customHeight="1" spans="1:8">
      <c r="A34" s="62" t="s">
        <v>45</v>
      </c>
      <c r="B34" s="64">
        <v>365.87</v>
      </c>
      <c r="C34" s="64">
        <v>319.12</v>
      </c>
      <c r="D34" s="64"/>
      <c r="E34" s="64">
        <v>454.92</v>
      </c>
      <c r="F34" s="57">
        <f t="shared" si="4"/>
        <v>379.97</v>
      </c>
      <c r="G34" s="61">
        <v>289.84</v>
      </c>
      <c r="H34" s="49" t="s">
        <v>96</v>
      </c>
    </row>
    <row r="35" ht="22.5" customHeight="1" spans="1:8">
      <c r="A35" s="62" t="s">
        <v>46</v>
      </c>
      <c r="B35" s="60">
        <v>281.9</v>
      </c>
      <c r="C35" s="60">
        <v>147.53</v>
      </c>
      <c r="D35" s="60"/>
      <c r="E35" s="64">
        <v>360</v>
      </c>
      <c r="F35" s="57">
        <f t="shared" si="4"/>
        <v>263.143333333333</v>
      </c>
      <c r="G35" s="65">
        <v>450</v>
      </c>
      <c r="H35" s="49" t="s">
        <v>97</v>
      </c>
    </row>
    <row r="36" ht="22.5" customHeight="1" spans="1:8">
      <c r="A36" s="62" t="s">
        <v>47</v>
      </c>
      <c r="B36" s="60">
        <v>1.82</v>
      </c>
      <c r="C36" s="60">
        <v>0.4</v>
      </c>
      <c r="D36" s="60"/>
      <c r="E36" s="64">
        <v>0</v>
      </c>
      <c r="F36" s="57">
        <f t="shared" si="4"/>
        <v>0.74</v>
      </c>
      <c r="G36" s="65">
        <v>0</v>
      </c>
      <c r="H36" s="49"/>
    </row>
    <row r="37" ht="22.5" customHeight="1" spans="1:8">
      <c r="A37" s="59" t="s">
        <v>98</v>
      </c>
      <c r="B37" s="60">
        <v>0</v>
      </c>
      <c r="C37" s="60">
        <v>0</v>
      </c>
      <c r="D37" s="60"/>
      <c r="E37" s="64">
        <v>0</v>
      </c>
      <c r="F37" s="57">
        <f t="shared" si="4"/>
        <v>0</v>
      </c>
      <c r="G37" s="65">
        <v>1765</v>
      </c>
      <c r="H37" s="49"/>
    </row>
    <row r="38" ht="29.25" customHeight="1" spans="1:8">
      <c r="A38" s="68" t="s">
        <v>99</v>
      </c>
      <c r="B38" s="60">
        <f t="shared" ref="B38:G38" si="5">B4-B6</f>
        <v>0</v>
      </c>
      <c r="C38" s="60">
        <f t="shared" si="5"/>
        <v>0</v>
      </c>
      <c r="D38" s="60">
        <f t="shared" si="5"/>
        <v>0</v>
      </c>
      <c r="E38" s="64">
        <f t="shared" si="5"/>
        <v>0</v>
      </c>
      <c r="F38" s="57">
        <f t="shared" si="5"/>
        <v>0</v>
      </c>
      <c r="G38" s="65">
        <f t="shared" si="5"/>
        <v>0</v>
      </c>
      <c r="H38" s="69"/>
    </row>
    <row r="39" ht="27.95" customHeight="1" spans="1:8">
      <c r="A39" s="70" t="s">
        <v>100</v>
      </c>
      <c r="B39" s="70"/>
      <c r="C39" s="70"/>
      <c r="D39" s="70"/>
      <c r="E39" s="70"/>
      <c r="F39" s="70"/>
      <c r="G39" s="70"/>
      <c r="H39" s="70"/>
    </row>
    <row r="41" s="37" customFormat="1" ht="22.5" customHeight="1" spans="2:2">
      <c r="B41" s="15"/>
    </row>
    <row r="42" s="37" customFormat="1" ht="22.5" customHeight="1" spans="2:2">
      <c r="B42" s="15"/>
    </row>
    <row r="43" s="37" customFormat="1" ht="22.5" customHeight="1" spans="2:2">
      <c r="B43" s="15"/>
    </row>
    <row r="44" s="37" customFormat="1" ht="22.5" customHeight="1" spans="2:2">
      <c r="B44" s="15"/>
    </row>
  </sheetData>
  <mergeCells count="3">
    <mergeCell ref="A1:H1"/>
    <mergeCell ref="A2:C2"/>
    <mergeCell ref="A39:H39"/>
  </mergeCells>
  <pageMargins left="0.511811023622047" right="0.511811023622047" top="0.551181102362205" bottom="0.551181102362205" header="0.31496062992126" footer="0.31496062992126"/>
  <pageSetup paperSize="9" orientation="landscape" horizontalDpi="1200" verticalDpi="12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B15" sqref="B15"/>
    </sheetView>
  </sheetViews>
  <sheetFormatPr defaultColWidth="9" defaultRowHeight="13.5" outlineLevelCol="7"/>
  <cols>
    <col min="1" max="1" width="25" style="15" customWidth="1"/>
    <col min="2" max="2" width="33.25" style="15" customWidth="1"/>
    <col min="3" max="3" width="17.875" style="15" customWidth="1"/>
    <col min="4" max="4" width="19" style="15" customWidth="1"/>
    <col min="5" max="5" width="17.25" style="15" customWidth="1"/>
    <col min="6" max="7" width="25" style="15" customWidth="1"/>
    <col min="8" max="8" width="18" style="15" customWidth="1"/>
    <col min="9" max="256" width="9" style="15"/>
    <col min="257" max="257" width="25" style="15" customWidth="1"/>
    <col min="258" max="258" width="33.25" style="15" customWidth="1"/>
    <col min="259" max="259" width="17.875" style="15" customWidth="1"/>
    <col min="260" max="260" width="19" style="15" customWidth="1"/>
    <col min="261" max="261" width="17.25" style="15" customWidth="1"/>
    <col min="262" max="263" width="25" style="15" customWidth="1"/>
    <col min="264" max="264" width="18" style="15" customWidth="1"/>
    <col min="265" max="512" width="9" style="15"/>
    <col min="513" max="513" width="25" style="15" customWidth="1"/>
    <col min="514" max="514" width="33.25" style="15" customWidth="1"/>
    <col min="515" max="515" width="17.875" style="15" customWidth="1"/>
    <col min="516" max="516" width="19" style="15" customWidth="1"/>
    <col min="517" max="517" width="17.25" style="15" customWidth="1"/>
    <col min="518" max="519" width="25" style="15" customWidth="1"/>
    <col min="520" max="520" width="18" style="15" customWidth="1"/>
    <col min="521" max="768" width="9" style="15"/>
    <col min="769" max="769" width="25" style="15" customWidth="1"/>
    <col min="770" max="770" width="33.25" style="15" customWidth="1"/>
    <col min="771" max="771" width="17.875" style="15" customWidth="1"/>
    <col min="772" max="772" width="19" style="15" customWidth="1"/>
    <col min="773" max="773" width="17.25" style="15" customWidth="1"/>
    <col min="774" max="775" width="25" style="15" customWidth="1"/>
    <col min="776" max="776" width="18" style="15" customWidth="1"/>
    <col min="777" max="1024" width="9" style="15"/>
    <col min="1025" max="1025" width="25" style="15" customWidth="1"/>
    <col min="1026" max="1026" width="33.25" style="15" customWidth="1"/>
    <col min="1027" max="1027" width="17.875" style="15" customWidth="1"/>
    <col min="1028" max="1028" width="19" style="15" customWidth="1"/>
    <col min="1029" max="1029" width="17.25" style="15" customWidth="1"/>
    <col min="1030" max="1031" width="25" style="15" customWidth="1"/>
    <col min="1032" max="1032" width="18" style="15" customWidth="1"/>
    <col min="1033" max="1280" width="9" style="15"/>
    <col min="1281" max="1281" width="25" style="15" customWidth="1"/>
    <col min="1282" max="1282" width="33.25" style="15" customWidth="1"/>
    <col min="1283" max="1283" width="17.875" style="15" customWidth="1"/>
    <col min="1284" max="1284" width="19" style="15" customWidth="1"/>
    <col min="1285" max="1285" width="17.25" style="15" customWidth="1"/>
    <col min="1286" max="1287" width="25" style="15" customWidth="1"/>
    <col min="1288" max="1288" width="18" style="15" customWidth="1"/>
    <col min="1289" max="1536" width="9" style="15"/>
    <col min="1537" max="1537" width="25" style="15" customWidth="1"/>
    <col min="1538" max="1538" width="33.25" style="15" customWidth="1"/>
    <col min="1539" max="1539" width="17.875" style="15" customWidth="1"/>
    <col min="1540" max="1540" width="19" style="15" customWidth="1"/>
    <col min="1541" max="1541" width="17.25" style="15" customWidth="1"/>
    <col min="1542" max="1543" width="25" style="15" customWidth="1"/>
    <col min="1544" max="1544" width="18" style="15" customWidth="1"/>
    <col min="1545" max="1792" width="9" style="15"/>
    <col min="1793" max="1793" width="25" style="15" customWidth="1"/>
    <col min="1794" max="1794" width="33.25" style="15" customWidth="1"/>
    <col min="1795" max="1795" width="17.875" style="15" customWidth="1"/>
    <col min="1796" max="1796" width="19" style="15" customWidth="1"/>
    <col min="1797" max="1797" width="17.25" style="15" customWidth="1"/>
    <col min="1798" max="1799" width="25" style="15" customWidth="1"/>
    <col min="1800" max="1800" width="18" style="15" customWidth="1"/>
    <col min="1801" max="2048" width="9" style="15"/>
    <col min="2049" max="2049" width="25" style="15" customWidth="1"/>
    <col min="2050" max="2050" width="33.25" style="15" customWidth="1"/>
    <col min="2051" max="2051" width="17.875" style="15" customWidth="1"/>
    <col min="2052" max="2052" width="19" style="15" customWidth="1"/>
    <col min="2053" max="2053" width="17.25" style="15" customWidth="1"/>
    <col min="2054" max="2055" width="25" style="15" customWidth="1"/>
    <col min="2056" max="2056" width="18" style="15" customWidth="1"/>
    <col min="2057" max="2304" width="9" style="15"/>
    <col min="2305" max="2305" width="25" style="15" customWidth="1"/>
    <col min="2306" max="2306" width="33.25" style="15" customWidth="1"/>
    <col min="2307" max="2307" width="17.875" style="15" customWidth="1"/>
    <col min="2308" max="2308" width="19" style="15" customWidth="1"/>
    <col min="2309" max="2309" width="17.25" style="15" customWidth="1"/>
    <col min="2310" max="2311" width="25" style="15" customWidth="1"/>
    <col min="2312" max="2312" width="18" style="15" customWidth="1"/>
    <col min="2313" max="2560" width="9" style="15"/>
    <col min="2561" max="2561" width="25" style="15" customWidth="1"/>
    <col min="2562" max="2562" width="33.25" style="15" customWidth="1"/>
    <col min="2563" max="2563" width="17.875" style="15" customWidth="1"/>
    <col min="2564" max="2564" width="19" style="15" customWidth="1"/>
    <col min="2565" max="2565" width="17.25" style="15" customWidth="1"/>
    <col min="2566" max="2567" width="25" style="15" customWidth="1"/>
    <col min="2568" max="2568" width="18" style="15" customWidth="1"/>
    <col min="2569" max="2816" width="9" style="15"/>
    <col min="2817" max="2817" width="25" style="15" customWidth="1"/>
    <col min="2818" max="2818" width="33.25" style="15" customWidth="1"/>
    <col min="2819" max="2819" width="17.875" style="15" customWidth="1"/>
    <col min="2820" max="2820" width="19" style="15" customWidth="1"/>
    <col min="2821" max="2821" width="17.25" style="15" customWidth="1"/>
    <col min="2822" max="2823" width="25" style="15" customWidth="1"/>
    <col min="2824" max="2824" width="18" style="15" customWidth="1"/>
    <col min="2825" max="3072" width="9" style="15"/>
    <col min="3073" max="3073" width="25" style="15" customWidth="1"/>
    <col min="3074" max="3074" width="33.25" style="15" customWidth="1"/>
    <col min="3075" max="3075" width="17.875" style="15" customWidth="1"/>
    <col min="3076" max="3076" width="19" style="15" customWidth="1"/>
    <col min="3077" max="3077" width="17.25" style="15" customWidth="1"/>
    <col min="3078" max="3079" width="25" style="15" customWidth="1"/>
    <col min="3080" max="3080" width="18" style="15" customWidth="1"/>
    <col min="3081" max="3328" width="9" style="15"/>
    <col min="3329" max="3329" width="25" style="15" customWidth="1"/>
    <col min="3330" max="3330" width="33.25" style="15" customWidth="1"/>
    <col min="3331" max="3331" width="17.875" style="15" customWidth="1"/>
    <col min="3332" max="3332" width="19" style="15" customWidth="1"/>
    <col min="3333" max="3333" width="17.25" style="15" customWidth="1"/>
    <col min="3334" max="3335" width="25" style="15" customWidth="1"/>
    <col min="3336" max="3336" width="18" style="15" customWidth="1"/>
    <col min="3337" max="3584" width="9" style="15"/>
    <col min="3585" max="3585" width="25" style="15" customWidth="1"/>
    <col min="3586" max="3586" width="33.25" style="15" customWidth="1"/>
    <col min="3587" max="3587" width="17.875" style="15" customWidth="1"/>
    <col min="3588" max="3588" width="19" style="15" customWidth="1"/>
    <col min="3589" max="3589" width="17.25" style="15" customWidth="1"/>
    <col min="3590" max="3591" width="25" style="15" customWidth="1"/>
    <col min="3592" max="3592" width="18" style="15" customWidth="1"/>
    <col min="3593" max="3840" width="9" style="15"/>
    <col min="3841" max="3841" width="25" style="15" customWidth="1"/>
    <col min="3842" max="3842" width="33.25" style="15" customWidth="1"/>
    <col min="3843" max="3843" width="17.875" style="15" customWidth="1"/>
    <col min="3844" max="3844" width="19" style="15" customWidth="1"/>
    <col min="3845" max="3845" width="17.25" style="15" customWidth="1"/>
    <col min="3846" max="3847" width="25" style="15" customWidth="1"/>
    <col min="3848" max="3848" width="18" style="15" customWidth="1"/>
    <col min="3849" max="4096" width="9" style="15"/>
    <col min="4097" max="4097" width="25" style="15" customWidth="1"/>
    <col min="4098" max="4098" width="33.25" style="15" customWidth="1"/>
    <col min="4099" max="4099" width="17.875" style="15" customWidth="1"/>
    <col min="4100" max="4100" width="19" style="15" customWidth="1"/>
    <col min="4101" max="4101" width="17.25" style="15" customWidth="1"/>
    <col min="4102" max="4103" width="25" style="15" customWidth="1"/>
    <col min="4104" max="4104" width="18" style="15" customWidth="1"/>
    <col min="4105" max="4352" width="9" style="15"/>
    <col min="4353" max="4353" width="25" style="15" customWidth="1"/>
    <col min="4354" max="4354" width="33.25" style="15" customWidth="1"/>
    <col min="4355" max="4355" width="17.875" style="15" customWidth="1"/>
    <col min="4356" max="4356" width="19" style="15" customWidth="1"/>
    <col min="4357" max="4357" width="17.25" style="15" customWidth="1"/>
    <col min="4358" max="4359" width="25" style="15" customWidth="1"/>
    <col min="4360" max="4360" width="18" style="15" customWidth="1"/>
    <col min="4361" max="4608" width="9" style="15"/>
    <col min="4609" max="4609" width="25" style="15" customWidth="1"/>
    <col min="4610" max="4610" width="33.25" style="15" customWidth="1"/>
    <col min="4611" max="4611" width="17.875" style="15" customWidth="1"/>
    <col min="4612" max="4612" width="19" style="15" customWidth="1"/>
    <col min="4613" max="4613" width="17.25" style="15" customWidth="1"/>
    <col min="4614" max="4615" width="25" style="15" customWidth="1"/>
    <col min="4616" max="4616" width="18" style="15" customWidth="1"/>
    <col min="4617" max="4864" width="9" style="15"/>
    <col min="4865" max="4865" width="25" style="15" customWidth="1"/>
    <col min="4866" max="4866" width="33.25" style="15" customWidth="1"/>
    <col min="4867" max="4867" width="17.875" style="15" customWidth="1"/>
    <col min="4868" max="4868" width="19" style="15" customWidth="1"/>
    <col min="4869" max="4869" width="17.25" style="15" customWidth="1"/>
    <col min="4870" max="4871" width="25" style="15" customWidth="1"/>
    <col min="4872" max="4872" width="18" style="15" customWidth="1"/>
    <col min="4873" max="5120" width="9" style="15"/>
    <col min="5121" max="5121" width="25" style="15" customWidth="1"/>
    <col min="5122" max="5122" width="33.25" style="15" customWidth="1"/>
    <col min="5123" max="5123" width="17.875" style="15" customWidth="1"/>
    <col min="5124" max="5124" width="19" style="15" customWidth="1"/>
    <col min="5125" max="5125" width="17.25" style="15" customWidth="1"/>
    <col min="5126" max="5127" width="25" style="15" customWidth="1"/>
    <col min="5128" max="5128" width="18" style="15" customWidth="1"/>
    <col min="5129" max="5376" width="9" style="15"/>
    <col min="5377" max="5377" width="25" style="15" customWidth="1"/>
    <col min="5378" max="5378" width="33.25" style="15" customWidth="1"/>
    <col min="5379" max="5379" width="17.875" style="15" customWidth="1"/>
    <col min="5380" max="5380" width="19" style="15" customWidth="1"/>
    <col min="5381" max="5381" width="17.25" style="15" customWidth="1"/>
    <col min="5382" max="5383" width="25" style="15" customWidth="1"/>
    <col min="5384" max="5384" width="18" style="15" customWidth="1"/>
    <col min="5385" max="5632" width="9" style="15"/>
    <col min="5633" max="5633" width="25" style="15" customWidth="1"/>
    <col min="5634" max="5634" width="33.25" style="15" customWidth="1"/>
    <col min="5635" max="5635" width="17.875" style="15" customWidth="1"/>
    <col min="5636" max="5636" width="19" style="15" customWidth="1"/>
    <col min="5637" max="5637" width="17.25" style="15" customWidth="1"/>
    <col min="5638" max="5639" width="25" style="15" customWidth="1"/>
    <col min="5640" max="5640" width="18" style="15" customWidth="1"/>
    <col min="5641" max="5888" width="9" style="15"/>
    <col min="5889" max="5889" width="25" style="15" customWidth="1"/>
    <col min="5890" max="5890" width="33.25" style="15" customWidth="1"/>
    <col min="5891" max="5891" width="17.875" style="15" customWidth="1"/>
    <col min="5892" max="5892" width="19" style="15" customWidth="1"/>
    <col min="5893" max="5893" width="17.25" style="15" customWidth="1"/>
    <col min="5894" max="5895" width="25" style="15" customWidth="1"/>
    <col min="5896" max="5896" width="18" style="15" customWidth="1"/>
    <col min="5897" max="6144" width="9" style="15"/>
    <col min="6145" max="6145" width="25" style="15" customWidth="1"/>
    <col min="6146" max="6146" width="33.25" style="15" customWidth="1"/>
    <col min="6147" max="6147" width="17.875" style="15" customWidth="1"/>
    <col min="6148" max="6148" width="19" style="15" customWidth="1"/>
    <col min="6149" max="6149" width="17.25" style="15" customWidth="1"/>
    <col min="6150" max="6151" width="25" style="15" customWidth="1"/>
    <col min="6152" max="6152" width="18" style="15" customWidth="1"/>
    <col min="6153" max="6400" width="9" style="15"/>
    <col min="6401" max="6401" width="25" style="15" customWidth="1"/>
    <col min="6402" max="6402" width="33.25" style="15" customWidth="1"/>
    <col min="6403" max="6403" width="17.875" style="15" customWidth="1"/>
    <col min="6404" max="6404" width="19" style="15" customWidth="1"/>
    <col min="6405" max="6405" width="17.25" style="15" customWidth="1"/>
    <col min="6406" max="6407" width="25" style="15" customWidth="1"/>
    <col min="6408" max="6408" width="18" style="15" customWidth="1"/>
    <col min="6409" max="6656" width="9" style="15"/>
    <col min="6657" max="6657" width="25" style="15" customWidth="1"/>
    <col min="6658" max="6658" width="33.25" style="15" customWidth="1"/>
    <col min="6659" max="6659" width="17.875" style="15" customWidth="1"/>
    <col min="6660" max="6660" width="19" style="15" customWidth="1"/>
    <col min="6661" max="6661" width="17.25" style="15" customWidth="1"/>
    <col min="6662" max="6663" width="25" style="15" customWidth="1"/>
    <col min="6664" max="6664" width="18" style="15" customWidth="1"/>
    <col min="6665" max="6912" width="9" style="15"/>
    <col min="6913" max="6913" width="25" style="15" customWidth="1"/>
    <col min="6914" max="6914" width="33.25" style="15" customWidth="1"/>
    <col min="6915" max="6915" width="17.875" style="15" customWidth="1"/>
    <col min="6916" max="6916" width="19" style="15" customWidth="1"/>
    <col min="6917" max="6917" width="17.25" style="15" customWidth="1"/>
    <col min="6918" max="6919" width="25" style="15" customWidth="1"/>
    <col min="6920" max="6920" width="18" style="15" customWidth="1"/>
    <col min="6921" max="7168" width="9" style="15"/>
    <col min="7169" max="7169" width="25" style="15" customWidth="1"/>
    <col min="7170" max="7170" width="33.25" style="15" customWidth="1"/>
    <col min="7171" max="7171" width="17.875" style="15" customWidth="1"/>
    <col min="7172" max="7172" width="19" style="15" customWidth="1"/>
    <col min="7173" max="7173" width="17.25" style="15" customWidth="1"/>
    <col min="7174" max="7175" width="25" style="15" customWidth="1"/>
    <col min="7176" max="7176" width="18" style="15" customWidth="1"/>
    <col min="7177" max="7424" width="9" style="15"/>
    <col min="7425" max="7425" width="25" style="15" customWidth="1"/>
    <col min="7426" max="7426" width="33.25" style="15" customWidth="1"/>
    <col min="7427" max="7427" width="17.875" style="15" customWidth="1"/>
    <col min="7428" max="7428" width="19" style="15" customWidth="1"/>
    <col min="7429" max="7429" width="17.25" style="15" customWidth="1"/>
    <col min="7430" max="7431" width="25" style="15" customWidth="1"/>
    <col min="7432" max="7432" width="18" style="15" customWidth="1"/>
    <col min="7433" max="7680" width="9" style="15"/>
    <col min="7681" max="7681" width="25" style="15" customWidth="1"/>
    <col min="7682" max="7682" width="33.25" style="15" customWidth="1"/>
    <col min="7683" max="7683" width="17.875" style="15" customWidth="1"/>
    <col min="7684" max="7684" width="19" style="15" customWidth="1"/>
    <col min="7685" max="7685" width="17.25" style="15" customWidth="1"/>
    <col min="7686" max="7687" width="25" style="15" customWidth="1"/>
    <col min="7688" max="7688" width="18" style="15" customWidth="1"/>
    <col min="7689" max="7936" width="9" style="15"/>
    <col min="7937" max="7937" width="25" style="15" customWidth="1"/>
    <col min="7938" max="7938" width="33.25" style="15" customWidth="1"/>
    <col min="7939" max="7939" width="17.875" style="15" customWidth="1"/>
    <col min="7940" max="7940" width="19" style="15" customWidth="1"/>
    <col min="7941" max="7941" width="17.25" style="15" customWidth="1"/>
    <col min="7942" max="7943" width="25" style="15" customWidth="1"/>
    <col min="7944" max="7944" width="18" style="15" customWidth="1"/>
    <col min="7945" max="8192" width="9" style="15"/>
    <col min="8193" max="8193" width="25" style="15" customWidth="1"/>
    <col min="8194" max="8194" width="33.25" style="15" customWidth="1"/>
    <col min="8195" max="8195" width="17.875" style="15" customWidth="1"/>
    <col min="8196" max="8196" width="19" style="15" customWidth="1"/>
    <col min="8197" max="8197" width="17.25" style="15" customWidth="1"/>
    <col min="8198" max="8199" width="25" style="15" customWidth="1"/>
    <col min="8200" max="8200" width="18" style="15" customWidth="1"/>
    <col min="8201" max="8448" width="9" style="15"/>
    <col min="8449" max="8449" width="25" style="15" customWidth="1"/>
    <col min="8450" max="8450" width="33.25" style="15" customWidth="1"/>
    <col min="8451" max="8451" width="17.875" style="15" customWidth="1"/>
    <col min="8452" max="8452" width="19" style="15" customWidth="1"/>
    <col min="8453" max="8453" width="17.25" style="15" customWidth="1"/>
    <col min="8454" max="8455" width="25" style="15" customWidth="1"/>
    <col min="8456" max="8456" width="18" style="15" customWidth="1"/>
    <col min="8457" max="8704" width="9" style="15"/>
    <col min="8705" max="8705" width="25" style="15" customWidth="1"/>
    <col min="8706" max="8706" width="33.25" style="15" customWidth="1"/>
    <col min="8707" max="8707" width="17.875" style="15" customWidth="1"/>
    <col min="8708" max="8708" width="19" style="15" customWidth="1"/>
    <col min="8709" max="8709" width="17.25" style="15" customWidth="1"/>
    <col min="8710" max="8711" width="25" style="15" customWidth="1"/>
    <col min="8712" max="8712" width="18" style="15" customWidth="1"/>
    <col min="8713" max="8960" width="9" style="15"/>
    <col min="8961" max="8961" width="25" style="15" customWidth="1"/>
    <col min="8962" max="8962" width="33.25" style="15" customWidth="1"/>
    <col min="8963" max="8963" width="17.875" style="15" customWidth="1"/>
    <col min="8964" max="8964" width="19" style="15" customWidth="1"/>
    <col min="8965" max="8965" width="17.25" style="15" customWidth="1"/>
    <col min="8966" max="8967" width="25" style="15" customWidth="1"/>
    <col min="8968" max="8968" width="18" style="15" customWidth="1"/>
    <col min="8969" max="9216" width="9" style="15"/>
    <col min="9217" max="9217" width="25" style="15" customWidth="1"/>
    <col min="9218" max="9218" width="33.25" style="15" customWidth="1"/>
    <col min="9219" max="9219" width="17.875" style="15" customWidth="1"/>
    <col min="9220" max="9220" width="19" style="15" customWidth="1"/>
    <col min="9221" max="9221" width="17.25" style="15" customWidth="1"/>
    <col min="9222" max="9223" width="25" style="15" customWidth="1"/>
    <col min="9224" max="9224" width="18" style="15" customWidth="1"/>
    <col min="9225" max="9472" width="9" style="15"/>
    <col min="9473" max="9473" width="25" style="15" customWidth="1"/>
    <col min="9474" max="9474" width="33.25" style="15" customWidth="1"/>
    <col min="9475" max="9475" width="17.875" style="15" customWidth="1"/>
    <col min="9476" max="9476" width="19" style="15" customWidth="1"/>
    <col min="9477" max="9477" width="17.25" style="15" customWidth="1"/>
    <col min="9478" max="9479" width="25" style="15" customWidth="1"/>
    <col min="9480" max="9480" width="18" style="15" customWidth="1"/>
    <col min="9481" max="9728" width="9" style="15"/>
    <col min="9729" max="9729" width="25" style="15" customWidth="1"/>
    <col min="9730" max="9730" width="33.25" style="15" customWidth="1"/>
    <col min="9731" max="9731" width="17.875" style="15" customWidth="1"/>
    <col min="9732" max="9732" width="19" style="15" customWidth="1"/>
    <col min="9733" max="9733" width="17.25" style="15" customWidth="1"/>
    <col min="9734" max="9735" width="25" style="15" customWidth="1"/>
    <col min="9736" max="9736" width="18" style="15" customWidth="1"/>
    <col min="9737" max="9984" width="9" style="15"/>
    <col min="9985" max="9985" width="25" style="15" customWidth="1"/>
    <col min="9986" max="9986" width="33.25" style="15" customWidth="1"/>
    <col min="9987" max="9987" width="17.875" style="15" customWidth="1"/>
    <col min="9988" max="9988" width="19" style="15" customWidth="1"/>
    <col min="9989" max="9989" width="17.25" style="15" customWidth="1"/>
    <col min="9990" max="9991" width="25" style="15" customWidth="1"/>
    <col min="9992" max="9992" width="18" style="15" customWidth="1"/>
    <col min="9993" max="10240" width="9" style="15"/>
    <col min="10241" max="10241" width="25" style="15" customWidth="1"/>
    <col min="10242" max="10242" width="33.25" style="15" customWidth="1"/>
    <col min="10243" max="10243" width="17.875" style="15" customWidth="1"/>
    <col min="10244" max="10244" width="19" style="15" customWidth="1"/>
    <col min="10245" max="10245" width="17.25" style="15" customWidth="1"/>
    <col min="10246" max="10247" width="25" style="15" customWidth="1"/>
    <col min="10248" max="10248" width="18" style="15" customWidth="1"/>
    <col min="10249" max="10496" width="9" style="15"/>
    <col min="10497" max="10497" width="25" style="15" customWidth="1"/>
    <col min="10498" max="10498" width="33.25" style="15" customWidth="1"/>
    <col min="10499" max="10499" width="17.875" style="15" customWidth="1"/>
    <col min="10500" max="10500" width="19" style="15" customWidth="1"/>
    <col min="10501" max="10501" width="17.25" style="15" customWidth="1"/>
    <col min="10502" max="10503" width="25" style="15" customWidth="1"/>
    <col min="10504" max="10504" width="18" style="15" customWidth="1"/>
    <col min="10505" max="10752" width="9" style="15"/>
    <col min="10753" max="10753" width="25" style="15" customWidth="1"/>
    <col min="10754" max="10754" width="33.25" style="15" customWidth="1"/>
    <col min="10755" max="10755" width="17.875" style="15" customWidth="1"/>
    <col min="10756" max="10756" width="19" style="15" customWidth="1"/>
    <col min="10757" max="10757" width="17.25" style="15" customWidth="1"/>
    <col min="10758" max="10759" width="25" style="15" customWidth="1"/>
    <col min="10760" max="10760" width="18" style="15" customWidth="1"/>
    <col min="10761" max="11008" width="9" style="15"/>
    <col min="11009" max="11009" width="25" style="15" customWidth="1"/>
    <col min="11010" max="11010" width="33.25" style="15" customWidth="1"/>
    <col min="11011" max="11011" width="17.875" style="15" customWidth="1"/>
    <col min="11012" max="11012" width="19" style="15" customWidth="1"/>
    <col min="11013" max="11013" width="17.25" style="15" customWidth="1"/>
    <col min="11014" max="11015" width="25" style="15" customWidth="1"/>
    <col min="11016" max="11016" width="18" style="15" customWidth="1"/>
    <col min="11017" max="11264" width="9" style="15"/>
    <col min="11265" max="11265" width="25" style="15" customWidth="1"/>
    <col min="11266" max="11266" width="33.25" style="15" customWidth="1"/>
    <col min="11267" max="11267" width="17.875" style="15" customWidth="1"/>
    <col min="11268" max="11268" width="19" style="15" customWidth="1"/>
    <col min="11269" max="11269" width="17.25" style="15" customWidth="1"/>
    <col min="11270" max="11271" width="25" style="15" customWidth="1"/>
    <col min="11272" max="11272" width="18" style="15" customWidth="1"/>
    <col min="11273" max="11520" width="9" style="15"/>
    <col min="11521" max="11521" width="25" style="15" customWidth="1"/>
    <col min="11522" max="11522" width="33.25" style="15" customWidth="1"/>
    <col min="11523" max="11523" width="17.875" style="15" customWidth="1"/>
    <col min="11524" max="11524" width="19" style="15" customWidth="1"/>
    <col min="11525" max="11525" width="17.25" style="15" customWidth="1"/>
    <col min="11526" max="11527" width="25" style="15" customWidth="1"/>
    <col min="11528" max="11528" width="18" style="15" customWidth="1"/>
    <col min="11529" max="11776" width="9" style="15"/>
    <col min="11777" max="11777" width="25" style="15" customWidth="1"/>
    <col min="11778" max="11778" width="33.25" style="15" customWidth="1"/>
    <col min="11779" max="11779" width="17.875" style="15" customWidth="1"/>
    <col min="11780" max="11780" width="19" style="15" customWidth="1"/>
    <col min="11781" max="11781" width="17.25" style="15" customWidth="1"/>
    <col min="11782" max="11783" width="25" style="15" customWidth="1"/>
    <col min="11784" max="11784" width="18" style="15" customWidth="1"/>
    <col min="11785" max="12032" width="9" style="15"/>
    <col min="12033" max="12033" width="25" style="15" customWidth="1"/>
    <col min="12034" max="12034" width="33.25" style="15" customWidth="1"/>
    <col min="12035" max="12035" width="17.875" style="15" customWidth="1"/>
    <col min="12036" max="12036" width="19" style="15" customWidth="1"/>
    <col min="12037" max="12037" width="17.25" style="15" customWidth="1"/>
    <col min="12038" max="12039" width="25" style="15" customWidth="1"/>
    <col min="12040" max="12040" width="18" style="15" customWidth="1"/>
    <col min="12041" max="12288" width="9" style="15"/>
    <col min="12289" max="12289" width="25" style="15" customWidth="1"/>
    <col min="12290" max="12290" width="33.25" style="15" customWidth="1"/>
    <col min="12291" max="12291" width="17.875" style="15" customWidth="1"/>
    <col min="12292" max="12292" width="19" style="15" customWidth="1"/>
    <col min="12293" max="12293" width="17.25" style="15" customWidth="1"/>
    <col min="12294" max="12295" width="25" style="15" customWidth="1"/>
    <col min="12296" max="12296" width="18" style="15" customWidth="1"/>
    <col min="12297" max="12544" width="9" style="15"/>
    <col min="12545" max="12545" width="25" style="15" customWidth="1"/>
    <col min="12546" max="12546" width="33.25" style="15" customWidth="1"/>
    <col min="12547" max="12547" width="17.875" style="15" customWidth="1"/>
    <col min="12548" max="12548" width="19" style="15" customWidth="1"/>
    <col min="12549" max="12549" width="17.25" style="15" customWidth="1"/>
    <col min="12550" max="12551" width="25" style="15" customWidth="1"/>
    <col min="12552" max="12552" width="18" style="15" customWidth="1"/>
    <col min="12553" max="12800" width="9" style="15"/>
    <col min="12801" max="12801" width="25" style="15" customWidth="1"/>
    <col min="12802" max="12802" width="33.25" style="15" customWidth="1"/>
    <col min="12803" max="12803" width="17.875" style="15" customWidth="1"/>
    <col min="12804" max="12804" width="19" style="15" customWidth="1"/>
    <col min="12805" max="12805" width="17.25" style="15" customWidth="1"/>
    <col min="12806" max="12807" width="25" style="15" customWidth="1"/>
    <col min="12808" max="12808" width="18" style="15" customWidth="1"/>
    <col min="12809" max="13056" width="9" style="15"/>
    <col min="13057" max="13057" width="25" style="15" customWidth="1"/>
    <col min="13058" max="13058" width="33.25" style="15" customWidth="1"/>
    <col min="13059" max="13059" width="17.875" style="15" customWidth="1"/>
    <col min="13060" max="13060" width="19" style="15" customWidth="1"/>
    <col min="13061" max="13061" width="17.25" style="15" customWidth="1"/>
    <col min="13062" max="13063" width="25" style="15" customWidth="1"/>
    <col min="13064" max="13064" width="18" style="15" customWidth="1"/>
    <col min="13065" max="13312" width="9" style="15"/>
    <col min="13313" max="13313" width="25" style="15" customWidth="1"/>
    <col min="13314" max="13314" width="33.25" style="15" customWidth="1"/>
    <col min="13315" max="13315" width="17.875" style="15" customWidth="1"/>
    <col min="13316" max="13316" width="19" style="15" customWidth="1"/>
    <col min="13317" max="13317" width="17.25" style="15" customWidth="1"/>
    <col min="13318" max="13319" width="25" style="15" customWidth="1"/>
    <col min="13320" max="13320" width="18" style="15" customWidth="1"/>
    <col min="13321" max="13568" width="9" style="15"/>
    <col min="13569" max="13569" width="25" style="15" customWidth="1"/>
    <col min="13570" max="13570" width="33.25" style="15" customWidth="1"/>
    <col min="13571" max="13571" width="17.875" style="15" customWidth="1"/>
    <col min="13572" max="13572" width="19" style="15" customWidth="1"/>
    <col min="13573" max="13573" width="17.25" style="15" customWidth="1"/>
    <col min="13574" max="13575" width="25" style="15" customWidth="1"/>
    <col min="13576" max="13576" width="18" style="15" customWidth="1"/>
    <col min="13577" max="13824" width="9" style="15"/>
    <col min="13825" max="13825" width="25" style="15" customWidth="1"/>
    <col min="13826" max="13826" width="33.25" style="15" customWidth="1"/>
    <col min="13827" max="13827" width="17.875" style="15" customWidth="1"/>
    <col min="13828" max="13828" width="19" style="15" customWidth="1"/>
    <col min="13829" max="13829" width="17.25" style="15" customWidth="1"/>
    <col min="13830" max="13831" width="25" style="15" customWidth="1"/>
    <col min="13832" max="13832" width="18" style="15" customWidth="1"/>
    <col min="13833" max="14080" width="9" style="15"/>
    <col min="14081" max="14081" width="25" style="15" customWidth="1"/>
    <col min="14082" max="14082" width="33.25" style="15" customWidth="1"/>
    <col min="14083" max="14083" width="17.875" style="15" customWidth="1"/>
    <col min="14084" max="14084" width="19" style="15" customWidth="1"/>
    <col min="14085" max="14085" width="17.25" style="15" customWidth="1"/>
    <col min="14086" max="14087" width="25" style="15" customWidth="1"/>
    <col min="14088" max="14088" width="18" style="15" customWidth="1"/>
    <col min="14089" max="14336" width="9" style="15"/>
    <col min="14337" max="14337" width="25" style="15" customWidth="1"/>
    <col min="14338" max="14338" width="33.25" style="15" customWidth="1"/>
    <col min="14339" max="14339" width="17.875" style="15" customWidth="1"/>
    <col min="14340" max="14340" width="19" style="15" customWidth="1"/>
    <col min="14341" max="14341" width="17.25" style="15" customWidth="1"/>
    <col min="14342" max="14343" width="25" style="15" customWidth="1"/>
    <col min="14344" max="14344" width="18" style="15" customWidth="1"/>
    <col min="14345" max="14592" width="9" style="15"/>
    <col min="14593" max="14593" width="25" style="15" customWidth="1"/>
    <col min="14594" max="14594" width="33.25" style="15" customWidth="1"/>
    <col min="14595" max="14595" width="17.875" style="15" customWidth="1"/>
    <col min="14596" max="14596" width="19" style="15" customWidth="1"/>
    <col min="14597" max="14597" width="17.25" style="15" customWidth="1"/>
    <col min="14598" max="14599" width="25" style="15" customWidth="1"/>
    <col min="14600" max="14600" width="18" style="15" customWidth="1"/>
    <col min="14601" max="14848" width="9" style="15"/>
    <col min="14849" max="14849" width="25" style="15" customWidth="1"/>
    <col min="14850" max="14850" width="33.25" style="15" customWidth="1"/>
    <col min="14851" max="14851" width="17.875" style="15" customWidth="1"/>
    <col min="14852" max="14852" width="19" style="15" customWidth="1"/>
    <col min="14853" max="14853" width="17.25" style="15" customWidth="1"/>
    <col min="14854" max="14855" width="25" style="15" customWidth="1"/>
    <col min="14856" max="14856" width="18" style="15" customWidth="1"/>
    <col min="14857" max="15104" width="9" style="15"/>
    <col min="15105" max="15105" width="25" style="15" customWidth="1"/>
    <col min="15106" max="15106" width="33.25" style="15" customWidth="1"/>
    <col min="15107" max="15107" width="17.875" style="15" customWidth="1"/>
    <col min="15108" max="15108" width="19" style="15" customWidth="1"/>
    <col min="15109" max="15109" width="17.25" style="15" customWidth="1"/>
    <col min="15110" max="15111" width="25" style="15" customWidth="1"/>
    <col min="15112" max="15112" width="18" style="15" customWidth="1"/>
    <col min="15113" max="15360" width="9" style="15"/>
    <col min="15361" max="15361" width="25" style="15" customWidth="1"/>
    <col min="15362" max="15362" width="33.25" style="15" customWidth="1"/>
    <col min="15363" max="15363" width="17.875" style="15" customWidth="1"/>
    <col min="15364" max="15364" width="19" style="15" customWidth="1"/>
    <col min="15365" max="15365" width="17.25" style="15" customWidth="1"/>
    <col min="15366" max="15367" width="25" style="15" customWidth="1"/>
    <col min="15368" max="15368" width="18" style="15" customWidth="1"/>
    <col min="15369" max="15616" width="9" style="15"/>
    <col min="15617" max="15617" width="25" style="15" customWidth="1"/>
    <col min="15618" max="15618" width="33.25" style="15" customWidth="1"/>
    <col min="15619" max="15619" width="17.875" style="15" customWidth="1"/>
    <col min="15620" max="15620" width="19" style="15" customWidth="1"/>
    <col min="15621" max="15621" width="17.25" style="15" customWidth="1"/>
    <col min="15622" max="15623" width="25" style="15" customWidth="1"/>
    <col min="15624" max="15624" width="18" style="15" customWidth="1"/>
    <col min="15625" max="15872" width="9" style="15"/>
    <col min="15873" max="15873" width="25" style="15" customWidth="1"/>
    <col min="15874" max="15874" width="33.25" style="15" customWidth="1"/>
    <col min="15875" max="15875" width="17.875" style="15" customWidth="1"/>
    <col min="15876" max="15876" width="19" style="15" customWidth="1"/>
    <col min="15877" max="15877" width="17.25" style="15" customWidth="1"/>
    <col min="15878" max="15879" width="25" style="15" customWidth="1"/>
    <col min="15880" max="15880" width="18" style="15" customWidth="1"/>
    <col min="15881" max="16128" width="9" style="15"/>
    <col min="16129" max="16129" width="25" style="15" customWidth="1"/>
    <col min="16130" max="16130" width="33.25" style="15" customWidth="1"/>
    <col min="16131" max="16131" width="17.875" style="15" customWidth="1"/>
    <col min="16132" max="16132" width="19" style="15" customWidth="1"/>
    <col min="16133" max="16133" width="17.25" style="15" customWidth="1"/>
    <col min="16134" max="16135" width="25" style="15" customWidth="1"/>
    <col min="16136" max="16136" width="18" style="15" customWidth="1"/>
    <col min="16137" max="16384" width="9" style="15"/>
  </cols>
  <sheetData>
    <row r="1" ht="0.95" customHeight="1" spans="1:8">
      <c r="A1" s="16"/>
      <c r="B1" s="16"/>
      <c r="C1" s="16"/>
      <c r="D1" s="16"/>
      <c r="E1" s="16"/>
      <c r="F1" s="16"/>
      <c r="G1" s="16"/>
      <c r="H1" s="16"/>
    </row>
    <row r="2" ht="24.95" customHeight="1" spans="1:8">
      <c r="A2" s="17" t="s">
        <v>101</v>
      </c>
      <c r="B2" s="17"/>
      <c r="C2" s="17"/>
      <c r="D2" s="17"/>
      <c r="E2" s="17"/>
      <c r="F2" s="18"/>
      <c r="G2" s="18"/>
      <c r="H2" s="18"/>
    </row>
    <row r="3" s="2" customFormat="1" ht="27.95" customHeight="1" spans="1:5">
      <c r="A3" s="4" t="s">
        <v>59</v>
      </c>
      <c r="B3" s="5"/>
      <c r="C3" s="5"/>
      <c r="D3" s="3"/>
      <c r="E3" s="6" t="s">
        <v>2</v>
      </c>
    </row>
    <row r="4" ht="21.95" customHeight="1" spans="1:8">
      <c r="A4" s="19" t="s">
        <v>102</v>
      </c>
      <c r="B4" s="19"/>
      <c r="C4" s="19" t="s">
        <v>103</v>
      </c>
      <c r="D4" s="19"/>
      <c r="E4" s="19"/>
      <c r="F4" s="20"/>
      <c r="G4" s="21"/>
      <c r="H4" s="22"/>
    </row>
    <row r="5" ht="21.95" customHeight="1" spans="1:8">
      <c r="A5" s="19" t="s">
        <v>104</v>
      </c>
      <c r="B5" s="23" t="s">
        <v>105</v>
      </c>
      <c r="C5" s="19" t="s">
        <v>106</v>
      </c>
      <c r="D5" s="19" t="s">
        <v>107</v>
      </c>
      <c r="E5" s="19" t="s">
        <v>108</v>
      </c>
      <c r="F5" s="20"/>
      <c r="G5" s="21"/>
      <c r="H5" s="22"/>
    </row>
    <row r="6" ht="21.95" customHeight="1" spans="1:8">
      <c r="A6" s="24" t="s">
        <v>106</v>
      </c>
      <c r="B6" s="24"/>
      <c r="C6" s="25">
        <v>1492.37</v>
      </c>
      <c r="D6" s="25">
        <v>1181.03</v>
      </c>
      <c r="E6" s="25">
        <v>311.34</v>
      </c>
      <c r="F6" s="26"/>
      <c r="G6" s="27"/>
      <c r="H6" s="28"/>
    </row>
    <row r="7" ht="21.95" customHeight="1" spans="1:8">
      <c r="A7" s="29" t="s">
        <v>109</v>
      </c>
      <c r="B7" s="30" t="s">
        <v>110</v>
      </c>
      <c r="C7" s="31">
        <v>41.03</v>
      </c>
      <c r="D7" s="31">
        <v>41.03</v>
      </c>
      <c r="E7" s="31">
        <v>0</v>
      </c>
      <c r="F7" s="26"/>
      <c r="G7" s="27"/>
      <c r="H7" s="28"/>
    </row>
    <row r="8" ht="21.95" customHeight="1" spans="1:8">
      <c r="A8" s="29" t="s">
        <v>111</v>
      </c>
      <c r="B8" s="30" t="s">
        <v>112</v>
      </c>
      <c r="C8" s="25">
        <v>41.03</v>
      </c>
      <c r="D8" s="25">
        <v>41.03</v>
      </c>
      <c r="E8" s="31">
        <v>0</v>
      </c>
      <c r="F8" s="32"/>
      <c r="G8" s="16"/>
      <c r="H8" s="28"/>
    </row>
    <row r="9" ht="21.95" customHeight="1" spans="1:8">
      <c r="A9" s="33" t="s">
        <v>113</v>
      </c>
      <c r="B9" s="34" t="s">
        <v>114</v>
      </c>
      <c r="C9" s="31">
        <v>41.03</v>
      </c>
      <c r="D9" s="31">
        <v>41.03</v>
      </c>
      <c r="E9" s="31">
        <v>0</v>
      </c>
      <c r="F9" s="32"/>
      <c r="G9" s="16"/>
      <c r="H9" s="28"/>
    </row>
    <row r="10" ht="21.95" customHeight="1" spans="1:8">
      <c r="A10" s="33" t="s">
        <v>115</v>
      </c>
      <c r="B10" s="34" t="s">
        <v>116</v>
      </c>
      <c r="C10" s="31">
        <v>0</v>
      </c>
      <c r="D10" s="31">
        <v>0</v>
      </c>
      <c r="E10" s="31">
        <v>0</v>
      </c>
      <c r="F10" s="32"/>
      <c r="G10" s="16"/>
      <c r="H10" s="28"/>
    </row>
    <row r="11" ht="21.95" customHeight="1" spans="1:8">
      <c r="A11" s="33" t="s">
        <v>117</v>
      </c>
      <c r="B11" s="34" t="s">
        <v>118</v>
      </c>
      <c r="C11" s="31">
        <v>0</v>
      </c>
      <c r="D11" s="31">
        <v>0</v>
      </c>
      <c r="E11" s="31">
        <v>0</v>
      </c>
      <c r="F11" s="32"/>
      <c r="G11" s="16"/>
      <c r="H11" s="28"/>
    </row>
    <row r="12" ht="21.95" customHeight="1" spans="1:8">
      <c r="A12" s="29" t="s">
        <v>119</v>
      </c>
      <c r="B12" s="30" t="s">
        <v>120</v>
      </c>
      <c r="C12" s="31">
        <v>1451.34</v>
      </c>
      <c r="D12" s="31">
        <v>1140</v>
      </c>
      <c r="E12" s="31">
        <v>311.34</v>
      </c>
      <c r="F12" s="26"/>
      <c r="G12" s="27"/>
      <c r="H12" s="28"/>
    </row>
    <row r="13" ht="21.95" customHeight="1" spans="1:8">
      <c r="A13" s="29" t="s">
        <v>121</v>
      </c>
      <c r="B13" s="30" t="s">
        <v>122</v>
      </c>
      <c r="C13" s="31">
        <v>1423.34</v>
      </c>
      <c r="D13" s="31">
        <v>1140</v>
      </c>
      <c r="E13" s="31">
        <v>283.34</v>
      </c>
      <c r="F13" s="32"/>
      <c r="G13" s="16"/>
      <c r="H13" s="28"/>
    </row>
    <row r="14" ht="21.95" customHeight="1" spans="1:8">
      <c r="A14" s="33" t="s">
        <v>123</v>
      </c>
      <c r="B14" s="34" t="s">
        <v>124</v>
      </c>
      <c r="C14" s="31">
        <v>1423.34</v>
      </c>
      <c r="D14" s="31">
        <v>1140</v>
      </c>
      <c r="E14" s="31">
        <v>283.34</v>
      </c>
      <c r="F14" s="32"/>
      <c r="G14" s="16"/>
      <c r="H14" s="28"/>
    </row>
    <row r="15" ht="21.95" customHeight="1" spans="1:8">
      <c r="A15" s="29" t="s">
        <v>125</v>
      </c>
      <c r="B15" s="30" t="s">
        <v>126</v>
      </c>
      <c r="C15" s="31">
        <v>28</v>
      </c>
      <c r="D15" s="31">
        <v>0</v>
      </c>
      <c r="E15" s="31">
        <v>28</v>
      </c>
      <c r="F15" s="32"/>
      <c r="G15" s="16"/>
      <c r="H15" s="28"/>
    </row>
    <row r="16" ht="21.95" customHeight="1" spans="1:8">
      <c r="A16" s="33" t="s">
        <v>127</v>
      </c>
      <c r="B16" s="34" t="s">
        <v>126</v>
      </c>
      <c r="C16" s="31">
        <v>28</v>
      </c>
      <c r="D16" s="31">
        <v>0</v>
      </c>
      <c r="E16" s="31">
        <v>28</v>
      </c>
      <c r="F16" s="32"/>
      <c r="G16" s="16"/>
      <c r="H16" s="28"/>
    </row>
    <row r="17" ht="21.95" customHeight="1" spans="1:8">
      <c r="A17" s="29"/>
      <c r="B17" s="29"/>
      <c r="C17" s="31"/>
      <c r="D17" s="31"/>
      <c r="E17" s="31"/>
      <c r="F17" s="32"/>
      <c r="G17" s="16"/>
      <c r="H17" s="28"/>
    </row>
    <row r="18" ht="21.95" customHeight="1" spans="1:8">
      <c r="A18" s="33"/>
      <c r="B18" s="33"/>
      <c r="C18" s="31"/>
      <c r="D18" s="31"/>
      <c r="E18" s="31"/>
      <c r="F18" s="32"/>
      <c r="G18" s="16"/>
      <c r="H18" s="28"/>
    </row>
    <row r="19" ht="21.95" customHeight="1" spans="1:8">
      <c r="A19" s="29"/>
      <c r="B19" s="29"/>
      <c r="C19" s="31"/>
      <c r="D19" s="31"/>
      <c r="E19" s="31"/>
      <c r="F19" s="32"/>
      <c r="G19" s="16"/>
      <c r="H19" s="28"/>
    </row>
    <row r="20" ht="21.95" customHeight="1" spans="1:8">
      <c r="A20" s="33"/>
      <c r="B20" s="33"/>
      <c r="C20" s="31"/>
      <c r="D20" s="31"/>
      <c r="E20" s="31"/>
      <c r="F20" s="32"/>
      <c r="G20" s="16"/>
      <c r="H20" s="28"/>
    </row>
    <row r="21" ht="21.95" customHeight="1" spans="1:8">
      <c r="A21" s="29" t="s">
        <v>128</v>
      </c>
      <c r="B21" s="29" t="s">
        <v>129</v>
      </c>
      <c r="C21" s="31">
        <v>0</v>
      </c>
      <c r="D21" s="31">
        <v>0</v>
      </c>
      <c r="E21" s="31">
        <v>0</v>
      </c>
      <c r="F21" s="26"/>
      <c r="G21" s="27"/>
      <c r="H21" s="28"/>
    </row>
    <row r="22" ht="21.95" customHeight="1" spans="1:8">
      <c r="A22" s="29" t="s">
        <v>130</v>
      </c>
      <c r="B22" s="29" t="s">
        <v>131</v>
      </c>
      <c r="C22" s="31">
        <v>0</v>
      </c>
      <c r="D22" s="31">
        <v>0</v>
      </c>
      <c r="E22" s="31">
        <v>0</v>
      </c>
      <c r="F22" s="32"/>
      <c r="G22" s="16"/>
      <c r="H22" s="28"/>
    </row>
    <row r="23" ht="21.95" customHeight="1" spans="1:8">
      <c r="A23" s="33" t="s">
        <v>132</v>
      </c>
      <c r="B23" s="33" t="s">
        <v>133</v>
      </c>
      <c r="C23" s="31">
        <v>0</v>
      </c>
      <c r="D23" s="31">
        <v>0</v>
      </c>
      <c r="E23" s="31">
        <v>0</v>
      </c>
      <c r="F23" s="32"/>
      <c r="G23" s="16"/>
      <c r="H23" s="28"/>
    </row>
    <row r="24" s="14" customFormat="1" ht="18.95" customHeight="1" spans="1:1">
      <c r="A24" s="35" t="s">
        <v>134</v>
      </c>
    </row>
    <row r="25" s="14" customFormat="1" ht="18" customHeight="1" spans="1:1">
      <c r="A25" s="35" t="s">
        <v>135</v>
      </c>
    </row>
  </sheetData>
  <mergeCells count="5">
    <mergeCell ref="A2:E2"/>
    <mergeCell ref="A3:C3"/>
    <mergeCell ref="A4:B4"/>
    <mergeCell ref="C4:E4"/>
    <mergeCell ref="A6:B6"/>
  </mergeCells>
  <printOptions horizontalCentered="1"/>
  <pageMargins left="0.700694444444445" right="0.700694444444445" top="0.357638888888889" bottom="0.357638888888889" header="0.298611111111111" footer="0.298611111111111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D5" sqref="D5"/>
    </sheetView>
  </sheetViews>
  <sheetFormatPr defaultColWidth="9" defaultRowHeight="13.5" outlineLevelCol="4"/>
  <cols>
    <col min="1" max="1" width="18.375" style="2" customWidth="1"/>
    <col min="2" max="4" width="20.5" style="2" customWidth="1"/>
    <col min="5" max="5" width="28.875" style="2" customWidth="1"/>
    <col min="6" max="6" width="20.5" style="2" customWidth="1"/>
    <col min="7" max="16384" width="9" style="2"/>
  </cols>
  <sheetData>
    <row r="1" ht="48" customHeight="1" spans="1:5">
      <c r="A1" s="3" t="s">
        <v>136</v>
      </c>
      <c r="B1" s="3"/>
      <c r="C1" s="3"/>
      <c r="D1" s="3"/>
      <c r="E1" s="3"/>
    </row>
    <row r="2" ht="27.95" customHeight="1" spans="1:5">
      <c r="A2" s="4" t="s">
        <v>59</v>
      </c>
      <c r="B2" s="5"/>
      <c r="C2" s="5"/>
      <c r="D2" s="3"/>
      <c r="E2" s="6" t="s">
        <v>2</v>
      </c>
    </row>
    <row r="3" ht="33" customHeight="1" spans="1:5">
      <c r="A3" s="7" t="s">
        <v>137</v>
      </c>
      <c r="B3" s="8"/>
      <c r="C3" s="8"/>
      <c r="D3" s="8"/>
      <c r="E3" s="8"/>
    </row>
    <row r="4" s="1" customFormat="1" ht="50.1" customHeight="1" spans="1:5">
      <c r="A4" s="7" t="s">
        <v>138</v>
      </c>
      <c r="B4" s="9" t="s">
        <v>139</v>
      </c>
      <c r="C4" s="7" t="s">
        <v>140</v>
      </c>
      <c r="D4" s="7" t="s">
        <v>141</v>
      </c>
      <c r="E4" s="7" t="s">
        <v>142</v>
      </c>
    </row>
    <row r="5" s="1" customFormat="1" ht="42.75" customHeight="1" spans="1:5">
      <c r="A5" s="7" t="s">
        <v>143</v>
      </c>
      <c r="B5" s="9"/>
      <c r="C5" s="7"/>
      <c r="D5" s="10">
        <f>D6+D7+D8+D9+D10</f>
        <v>6303.98</v>
      </c>
      <c r="E5" s="7"/>
    </row>
    <row r="6" ht="42.75" customHeight="1" spans="1:5">
      <c r="A6" s="11" t="s">
        <v>144</v>
      </c>
      <c r="B6" s="11" t="s">
        <v>145</v>
      </c>
      <c r="C6" s="11" t="s">
        <v>146</v>
      </c>
      <c r="D6" s="12">
        <v>250</v>
      </c>
      <c r="E6" s="13" t="s">
        <v>147</v>
      </c>
    </row>
    <row r="7" ht="42.75" customHeight="1" spans="1:5">
      <c r="A7" s="11" t="s">
        <v>148</v>
      </c>
      <c r="B7" s="11" t="s">
        <v>149</v>
      </c>
      <c r="C7" s="11" t="s">
        <v>150</v>
      </c>
      <c r="D7" s="12">
        <v>70</v>
      </c>
      <c r="E7" s="13" t="s">
        <v>151</v>
      </c>
    </row>
    <row r="8" ht="42.75" customHeight="1" spans="1:5">
      <c r="A8" s="11" t="s">
        <v>152</v>
      </c>
      <c r="B8" s="11" t="s">
        <v>153</v>
      </c>
      <c r="C8" s="11" t="s">
        <v>154</v>
      </c>
      <c r="D8" s="12">
        <v>200</v>
      </c>
      <c r="E8" s="13" t="s">
        <v>155</v>
      </c>
    </row>
    <row r="9" ht="42.75" customHeight="1" spans="1:5">
      <c r="A9" s="11" t="s">
        <v>156</v>
      </c>
      <c r="B9" s="11" t="s">
        <v>157</v>
      </c>
      <c r="C9" s="11" t="s">
        <v>158</v>
      </c>
      <c r="D9" s="12">
        <v>1193.5</v>
      </c>
      <c r="E9" s="13" t="s">
        <v>159</v>
      </c>
    </row>
    <row r="10" ht="42.75" customHeight="1" spans="1:5">
      <c r="A10" s="11" t="s">
        <v>160</v>
      </c>
      <c r="B10" s="11" t="s">
        <v>161</v>
      </c>
      <c r="C10" s="11" t="s">
        <v>162</v>
      </c>
      <c r="D10" s="12">
        <v>4590.48</v>
      </c>
      <c r="E10" s="13" t="s">
        <v>163</v>
      </c>
    </row>
  </sheetData>
  <mergeCells count="3">
    <mergeCell ref="A1:E1"/>
    <mergeCell ref="A2:C2"/>
    <mergeCell ref="B3:E3"/>
  </mergeCells>
  <printOptions horizontalCentered="1" verticalCentered="1"/>
  <pageMargins left="0.751388888888889" right="0.751388888888889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 2023年医院全面预算表</vt:lpstr>
      <vt:lpstr>附表1.2023年医院事业收入预算表（自有资金）</vt:lpstr>
      <vt:lpstr>附表2.2023年财政一般公共预算支出表</vt:lpstr>
      <vt:lpstr>附表3.2023年支出预算表(招标采购类)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赵洁萍</dc:creator>
  <cp:lastModifiedBy>飞儿﹋</cp:lastModifiedBy>
  <dcterms:created xsi:type="dcterms:W3CDTF">2021-11-19T07:18:00Z</dcterms:created>
  <cp:lastPrinted>2023-06-13T07:36:00Z</cp:lastPrinted>
  <dcterms:modified xsi:type="dcterms:W3CDTF">2023-06-30T04:09:18Z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13116CF052CE4300B650E89F1B5493DB</vt:lpwstr>
  </property>
  <property fmtid="{D5CDD505-2E9C-101B-9397-08002B2CF9AE}" pid="3" name="KSOProductBuildVer">
    <vt:lpwstr>2052-11.1.0.14309</vt:lpwstr>
  </property>
</Properties>
</file>