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11DAB3C7-ACBE-43FF-817E-38D4BFD321B8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2025年医院全面预算表" sheetId="17" r:id="rId1"/>
    <sheet name="附表1.2025年医院事业收入预算表（自有资金）" sheetId="16" r:id="rId2"/>
    <sheet name="附表2.2025年财政一般公共预算支出表" sheetId="18" r:id="rId3"/>
    <sheet name="附表3.2025年支出预算表(招标采购类)" sheetId="19" r:id="rId4"/>
    <sheet name="附件4" sheetId="20" r:id="rId5"/>
  </sheets>
  <definedNames>
    <definedName name="_xlnm.Print_Area" localSheetId="2">'附表2.2025年财政一般公共预算支出表'!$A$2:$E$25</definedName>
    <definedName name="_xlnm.Print_Titles" localSheetId="1">'附表1.2025年医院事业收入预算表（自有资金）'!$1:$3</definedName>
    <definedName name="_xlnm.Print_Titles" localSheetId="3">'附表3.2025年支出预算表(招标采购类)'!#REF!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9" l="1"/>
  <c r="B3" i="19"/>
  <c r="C19" i="18"/>
  <c r="C18" i="18"/>
  <c r="C17" i="18"/>
  <c r="C14" i="18"/>
  <c r="C13" i="18"/>
  <c r="E12" i="18"/>
  <c r="C12" i="18"/>
  <c r="C11" i="18"/>
  <c r="C10" i="18"/>
  <c r="C9" i="18"/>
  <c r="C8" i="18"/>
  <c r="C7" i="18"/>
  <c r="E6" i="18"/>
  <c r="D6" i="18"/>
  <c r="C6" i="18"/>
  <c r="G55" i="16"/>
  <c r="F55" i="16"/>
  <c r="E55" i="16"/>
  <c r="D55" i="16"/>
  <c r="C55" i="16"/>
  <c r="B55" i="16"/>
  <c r="F54" i="16"/>
  <c r="F53" i="16"/>
  <c r="F52" i="16"/>
  <c r="F51" i="16"/>
  <c r="F50" i="16"/>
  <c r="F49" i="16"/>
  <c r="F48" i="16"/>
  <c r="F47" i="16"/>
  <c r="F46" i="16"/>
  <c r="F45" i="16"/>
  <c r="F44" i="16"/>
  <c r="F43" i="16"/>
  <c r="F42" i="16"/>
  <c r="F41" i="16"/>
  <c r="F40" i="16"/>
  <c r="F39" i="16"/>
  <c r="G38" i="16"/>
  <c r="F38" i="16"/>
  <c r="E38" i="16"/>
  <c r="D38" i="16"/>
  <c r="C38" i="16"/>
  <c r="B38" i="16"/>
  <c r="F37" i="16"/>
  <c r="F36" i="16"/>
  <c r="F35" i="16"/>
  <c r="F34" i="16"/>
  <c r="F33" i="16"/>
  <c r="F32" i="16"/>
  <c r="F31" i="16"/>
  <c r="F30" i="16"/>
  <c r="F29" i="16"/>
  <c r="F28" i="16"/>
  <c r="F27" i="16"/>
  <c r="F26" i="16"/>
  <c r="F25" i="16"/>
  <c r="D25" i="16"/>
  <c r="F24" i="16"/>
  <c r="G23" i="16"/>
  <c r="F23" i="16"/>
  <c r="E23" i="16"/>
  <c r="D23" i="16"/>
  <c r="C23" i="16"/>
  <c r="B23" i="16"/>
  <c r="F22" i="16"/>
  <c r="F20" i="16"/>
  <c r="F19" i="16"/>
  <c r="G18" i="16"/>
  <c r="F18" i="16"/>
  <c r="E18" i="16"/>
  <c r="D18" i="16"/>
  <c r="C18" i="16"/>
  <c r="B18" i="16"/>
  <c r="F17" i="16"/>
  <c r="F16" i="16"/>
  <c r="F15" i="16"/>
  <c r="F14" i="16"/>
  <c r="F13" i="16"/>
  <c r="F12" i="16"/>
  <c r="G11" i="16"/>
  <c r="F11" i="16"/>
  <c r="E11" i="16"/>
  <c r="D11" i="16"/>
  <c r="C11" i="16"/>
  <c r="B11" i="16"/>
  <c r="G10" i="16"/>
  <c r="F10" i="16"/>
  <c r="E10" i="16"/>
  <c r="D10" i="16"/>
  <c r="C10" i="16"/>
  <c r="B10" i="16"/>
  <c r="G9" i="16"/>
  <c r="F9" i="16"/>
  <c r="E9" i="16"/>
  <c r="D9" i="16"/>
  <c r="C9" i="16"/>
  <c r="B9" i="16"/>
  <c r="F8" i="16"/>
  <c r="F7" i="16"/>
  <c r="F6" i="16"/>
  <c r="G5" i="16"/>
  <c r="F5" i="16"/>
  <c r="E5" i="16"/>
  <c r="D5" i="16"/>
  <c r="C5" i="16"/>
  <c r="B5" i="16"/>
  <c r="G4" i="16"/>
  <c r="F4" i="16"/>
  <c r="E4" i="16"/>
  <c r="D4" i="16"/>
  <c r="C4" i="16"/>
  <c r="B4" i="16"/>
  <c r="D58" i="17"/>
  <c r="B58" i="17"/>
  <c r="D55" i="17"/>
  <c r="B55" i="17"/>
  <c r="D37" i="17"/>
  <c r="D22" i="17"/>
  <c r="D17" i="17"/>
  <c r="D10" i="17"/>
  <c r="D9" i="17"/>
  <c r="D8" i="17"/>
  <c r="D5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瞿晨红</author>
  </authors>
  <commentList>
    <comment ref="H3" authorId="0" shapeId="0" xr:uid="{00000000-0006-0000-0100-000001000000}">
      <text>
        <r>
          <rPr>
            <sz val="9"/>
            <rFont val="宋体"/>
            <family val="3"/>
            <charset val="134"/>
          </rPr>
          <t xml:space="preserve">说明2023年预算金额计算依据，含标准、数量，增长率等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瞿晨红</author>
  </authors>
  <commentList>
    <comment ref="A13" authorId="0" shapeId="0" xr:uid="{00000000-0006-0000-0200-000001000000}">
      <text>
        <r>
          <rPr>
            <sz val="9"/>
            <rFont val="宋体"/>
            <family val="3"/>
            <charset val="134"/>
          </rPr>
          <t>分别列明一般公共预算支出功能科目</t>
        </r>
      </text>
    </comment>
  </commentList>
</comments>
</file>

<file path=xl/sharedStrings.xml><?xml version="1.0" encoding="utf-8"?>
<sst xmlns="http://schemas.openxmlformats.org/spreadsheetml/2006/main" count="277" uniqueCount="208">
  <si>
    <t>2025年度收支预算表</t>
  </si>
  <si>
    <t>单位 ：兰州市第二人民医院</t>
  </si>
  <si>
    <t>单位：万元</t>
  </si>
  <si>
    <t>收入</t>
  </si>
  <si>
    <t>支出</t>
  </si>
  <si>
    <t>项目</t>
  </si>
  <si>
    <t xml:space="preserve">预算数	</t>
  </si>
  <si>
    <t>一、一般公共预算收入</t>
  </si>
  <si>
    <t>一、一般公共预算支出</t>
  </si>
  <si>
    <t>二、纳入预算管理的政府性基金收入</t>
  </si>
  <si>
    <t xml:space="preserve">  基本支出</t>
  </si>
  <si>
    <t>三、国有资本经营预算收入</t>
  </si>
  <si>
    <t xml:space="preserve">  项目支出</t>
  </si>
  <si>
    <t>四、事业收入</t>
  </si>
  <si>
    <t>二、事业支出</t>
  </si>
  <si>
    <t>（一）人员支出</t>
  </si>
  <si>
    <t>五、上级补助收入</t>
  </si>
  <si>
    <r>
      <rPr>
        <b/>
        <sz val="9"/>
        <color rgb="FF000000"/>
        <rFont val="Dialog"/>
        <family val="1"/>
      </rPr>
      <t>1.</t>
    </r>
    <r>
      <rPr>
        <b/>
        <sz val="9"/>
        <color rgb="FF000000"/>
        <rFont val="宋体"/>
        <family val="3"/>
        <charset val="134"/>
      </rPr>
      <t>工资和福利费用</t>
    </r>
  </si>
  <si>
    <t>六、其他收入</t>
  </si>
  <si>
    <t xml:space="preserve">   工资支出（纳入工资体系的项目）</t>
  </si>
  <si>
    <t>……</t>
  </si>
  <si>
    <t xml:space="preserve">   绩效工资（不含工资项目）</t>
  </si>
  <si>
    <t xml:space="preserve">   养老、社保及公积金</t>
  </si>
  <si>
    <t xml:space="preserve">   伙食补助</t>
  </si>
  <si>
    <t xml:space="preserve">   奖金</t>
  </si>
  <si>
    <t xml:space="preserve">   其他工资和福利费用</t>
  </si>
  <si>
    <t>2.对个人和家庭补助的费用</t>
  </si>
  <si>
    <t xml:space="preserve">   奖励金</t>
  </si>
  <si>
    <t xml:space="preserve">   生活补助</t>
  </si>
  <si>
    <t xml:space="preserve">   离退休经费</t>
  </si>
  <si>
    <t xml:space="preserve">   其他对个人和家庭的补助</t>
  </si>
  <si>
    <t>（二）商品和服务支出</t>
  </si>
  <si>
    <t xml:space="preserve">   办公费</t>
  </si>
  <si>
    <t xml:space="preserve">   印刷费</t>
  </si>
  <si>
    <t xml:space="preserve">   咨询费</t>
  </si>
  <si>
    <t xml:space="preserve">   水费</t>
  </si>
  <si>
    <t xml:space="preserve">   电费</t>
  </si>
  <si>
    <t xml:space="preserve">   邮电费</t>
  </si>
  <si>
    <t xml:space="preserve">   取暖费（含天然气）</t>
  </si>
  <si>
    <t xml:space="preserve">   物业管理费</t>
  </si>
  <si>
    <t xml:space="preserve">   差旅费</t>
  </si>
  <si>
    <t xml:space="preserve">   维修(护)费</t>
  </si>
  <si>
    <t xml:space="preserve">   租赁费</t>
  </si>
  <si>
    <t xml:space="preserve">   会议费</t>
  </si>
  <si>
    <t xml:space="preserve">   培训费</t>
  </si>
  <si>
    <t xml:space="preserve">   公务接待费</t>
  </si>
  <si>
    <t xml:space="preserve">   专用材料费</t>
  </si>
  <si>
    <t xml:space="preserve">      药品费</t>
  </si>
  <si>
    <t xml:space="preserve">      卫生材料费</t>
  </si>
  <si>
    <t xml:space="preserve">      低值易耗品</t>
  </si>
  <si>
    <t xml:space="preserve">   劳务费</t>
  </si>
  <si>
    <t xml:space="preserve">   委托业务费</t>
  </si>
  <si>
    <t xml:space="preserve">   工会经费</t>
  </si>
  <si>
    <t xml:space="preserve">   福利费</t>
  </si>
  <si>
    <t xml:space="preserve">   公务用车运行维护费</t>
  </si>
  <si>
    <t xml:space="preserve">   其他交通费用</t>
  </si>
  <si>
    <t xml:space="preserve">   税金及附加费用</t>
  </si>
  <si>
    <t xml:space="preserve">   其他商品和服务支出</t>
  </si>
  <si>
    <t>（三）固定资产折旧费</t>
  </si>
  <si>
    <t>（四）无形资产摊销费</t>
  </si>
  <si>
    <t>（五）计提专用基金</t>
  </si>
  <si>
    <t>（六）其他费用</t>
  </si>
  <si>
    <t>（七）院长基金</t>
  </si>
  <si>
    <t>本年收入合计</t>
  </si>
  <si>
    <t>本年支出合计</t>
  </si>
  <si>
    <t>上年结转</t>
  </si>
  <si>
    <t>结转下年</t>
  </si>
  <si>
    <t>上年结余</t>
  </si>
  <si>
    <t>收入总计</t>
  </si>
  <si>
    <t>支出总计</t>
  </si>
  <si>
    <t>2025年医院自有资金预算汇总表</t>
  </si>
  <si>
    <t>项  目</t>
  </si>
  <si>
    <t>2022年</t>
  </si>
  <si>
    <t>2023年</t>
  </si>
  <si>
    <t>2024年</t>
  </si>
  <si>
    <t>近三年平均数</t>
  </si>
  <si>
    <t>2025年预算数</t>
  </si>
  <si>
    <t>预算依据</t>
  </si>
  <si>
    <t>一、本期预算收入合计</t>
  </si>
  <si>
    <t>（一）事业收入</t>
  </si>
  <si>
    <t xml:space="preserve">  其中：医疗收入</t>
  </si>
  <si>
    <t>根据各院区门急诊平均医疗费用以及门急诊预计人数测算门诊收入；各院区预测床位使用率以及开放床日数测算住院收入。</t>
  </si>
  <si>
    <t xml:space="preserve">        科教收入</t>
  </si>
  <si>
    <t>（二）其他收入</t>
  </si>
  <si>
    <t>二、本期预算支出合计</t>
  </si>
  <si>
    <t>根据医院预测在职人员和聘用人员以及工作人员平均收入测算。</t>
  </si>
  <si>
    <t xml:space="preserve">   绩效工资</t>
  </si>
  <si>
    <t>根据医院预测在职人员和聘用人员以及工作人员绩效工资测算。</t>
  </si>
  <si>
    <t>根据医院预测在职人员和聘用人员人数以及工作人员平均收入测算。</t>
  </si>
  <si>
    <t>根据总务科提供各院区办公采购预算</t>
  </si>
  <si>
    <t>根据总务科提供各院区印刷采购预算</t>
  </si>
  <si>
    <t>根据各院区床位数、使用面积以及水费价格测算</t>
  </si>
  <si>
    <t>根据各院区床位数、使用面积以及电费价格测算</t>
  </si>
  <si>
    <t>根据总务科提供各院区电信费预算</t>
  </si>
  <si>
    <t>根据各院区床位数、使用面积以及燃气费价格测算</t>
  </si>
  <si>
    <t>保安根据各院区被服洗涤费、保洁费、保安服务费测算</t>
  </si>
  <si>
    <t>根据本院各临床、医技、管理科室以及党建差旅计划测算</t>
  </si>
  <si>
    <t>根据本院各临床科室专用设备维修保养计划以及各院区电梯、空调等零星维修费测算</t>
  </si>
  <si>
    <t>根据本院房屋租赁合同测算</t>
  </si>
  <si>
    <t>根据本院各临床、医技、管理科室以及党建培训计划测算</t>
  </si>
  <si>
    <t>根据各院区病床数、门急诊和住院病人数以及病人平均药品消耗量测算</t>
  </si>
  <si>
    <t>根据各院区病床数、门急诊和住院人数以及病人平均卫生材料消耗量测算</t>
  </si>
  <si>
    <t>汽油30 根据各院区办公材料、燃料以及网络信息耗材使用计划测算</t>
  </si>
  <si>
    <t>根据医院在职人员和聘用人员人数及年终工会开支测算。</t>
  </si>
  <si>
    <t>根据医院车辆维修和保险费测算</t>
  </si>
  <si>
    <t>根据医院税收业务量测算</t>
  </si>
  <si>
    <t>根据医院日常商品和服务支出测算</t>
  </si>
  <si>
    <t>根据医院固定资产净额测算</t>
  </si>
  <si>
    <t>根据医院无形资产净额测算</t>
  </si>
  <si>
    <t>计提医疗风险金</t>
  </si>
  <si>
    <t>根据医院自筹贷款金额测算</t>
  </si>
  <si>
    <t>结     余</t>
  </si>
  <si>
    <t>2025年一般公共预算支出情况表</t>
  </si>
  <si>
    <t>功能科目</t>
  </si>
  <si>
    <t>一般公共预算支出</t>
  </si>
  <si>
    <t>科目编码</t>
  </si>
  <si>
    <t>科目名称</t>
  </si>
  <si>
    <t>合计</t>
  </si>
  <si>
    <t xml:space="preserve">基本支出	</t>
  </si>
  <si>
    <t>项目支出</t>
  </si>
  <si>
    <t>208</t>
  </si>
  <si>
    <t>社会保障和就业支出</t>
  </si>
  <si>
    <t xml:space="preserve">    20805</t>
  </si>
  <si>
    <t>行政事业单位养老支出</t>
  </si>
  <si>
    <t xml:space="preserve">        2080502</t>
  </si>
  <si>
    <t>事业单位离退休</t>
  </si>
  <si>
    <t xml:space="preserve">        2080505</t>
  </si>
  <si>
    <t>机关事业单位基本养老保险缴费支出</t>
  </si>
  <si>
    <t xml:space="preserve">        2080506</t>
  </si>
  <si>
    <t>机关事业单位职业年金缴费支出</t>
  </si>
  <si>
    <t>210</t>
  </si>
  <si>
    <t>卫生健康支出</t>
  </si>
  <si>
    <t xml:space="preserve">    21002</t>
  </si>
  <si>
    <t>公立医院</t>
  </si>
  <si>
    <t xml:space="preserve">        2100201</t>
  </si>
  <si>
    <t>综合医院</t>
  </si>
  <si>
    <t xml:space="preserve">    21099</t>
  </si>
  <si>
    <t>其他卫生健康支出</t>
  </si>
  <si>
    <t xml:space="preserve">        2109999</t>
  </si>
  <si>
    <t>221</t>
  </si>
  <si>
    <t>住房保障支出</t>
  </si>
  <si>
    <t xml:space="preserve">    22102</t>
  </si>
  <si>
    <t>住房改革支出</t>
  </si>
  <si>
    <t xml:space="preserve">        2210201</t>
  </si>
  <si>
    <t>住房公积金</t>
  </si>
  <si>
    <t>基本支出明细：XX  万、XX  万</t>
  </si>
  <si>
    <t>项目支出明细：：XX  万、XX  万</t>
  </si>
  <si>
    <t>2025年支出预算表(招标采购类)</t>
  </si>
  <si>
    <t>2025年招标采购总预算金额</t>
  </si>
  <si>
    <t>业务科室</t>
  </si>
  <si>
    <t>采购类目</t>
  </si>
  <si>
    <t>项目名称</t>
  </si>
  <si>
    <t>2025年预算金额</t>
  </si>
  <si>
    <t>预算依据(请详细填写每个项目的预测依据、数据来源、核算方法)</t>
  </si>
  <si>
    <t>总计</t>
  </si>
  <si>
    <t>信息科</t>
  </si>
  <si>
    <t>信息化建设</t>
  </si>
  <si>
    <t>信息化建设采购项目</t>
  </si>
  <si>
    <t>根据信息科提供机房建设、网络服务等采购需求，确定信息化建设采购预算</t>
  </si>
  <si>
    <t>维护服务费</t>
  </si>
  <si>
    <t>维修（护）费</t>
  </si>
  <si>
    <t>近三年信息系统维保、宽带、综合布线支出情况</t>
  </si>
  <si>
    <t>保卫科</t>
  </si>
  <si>
    <t>保安服务费</t>
  </si>
  <si>
    <t>保安人员服务费</t>
  </si>
  <si>
    <t>2024年度招标合同48人，每人每月3354.05元（本部35人，东院区11人，西园区2人）</t>
  </si>
  <si>
    <t>消防设施维修维护</t>
  </si>
  <si>
    <t>灭火器充装、购买，消防设施维修保养合同及市场询价（院本部、东院区1号3号楼、东院区食堂）</t>
  </si>
  <si>
    <t>基建科</t>
  </si>
  <si>
    <t>维修改造</t>
  </si>
  <si>
    <t>院区装修改造项目</t>
  </si>
  <si>
    <t>根据医院发展规划基础建设改造项目预算</t>
  </si>
  <si>
    <t>环保科</t>
  </si>
  <si>
    <t>物业服务</t>
  </si>
  <si>
    <t>物业服务项目</t>
  </si>
  <si>
    <t>评估报告（本院区350万、东院区外69万、东院区综合楼内保洁220万</t>
  </si>
  <si>
    <t>门急诊综合楼地沟管道维修、排污，锅炉维保、废弃监测及卫生间除臭项目等</t>
  </si>
  <si>
    <t>总务科</t>
  </si>
  <si>
    <t>院区配电室改造</t>
  </si>
  <si>
    <t>配电室增容改造、门诊楼步行踏步改造物业服务、洗涤费、救护车采购一台等</t>
  </si>
  <si>
    <t>电梯、空调其他电器维修维保，零星维修工程，配电室维护</t>
  </si>
  <si>
    <t>设备科</t>
  </si>
  <si>
    <t>专用设备</t>
  </si>
  <si>
    <t>专用设备采购项目</t>
  </si>
  <si>
    <t>根据各临床医技科室提供采购需求，经医学装备管理委员会讨论，确定医疗设备采购预算</t>
  </si>
  <si>
    <t>专用设备维修维护费用预算</t>
  </si>
  <si>
    <t>其他科室</t>
  </si>
  <si>
    <t>其他采购项目</t>
  </si>
  <si>
    <t>医责险采购项目</t>
  </si>
  <si>
    <t>感染科消杀废物处置、医保科医责险、工会福利采购、审计费等</t>
  </si>
  <si>
    <t>附件4</t>
  </si>
  <si>
    <t>2025年建设项目预算</t>
  </si>
  <si>
    <t>坐落位置</t>
  </si>
  <si>
    <t>开工时间</t>
  </si>
  <si>
    <t>建成时间</t>
  </si>
  <si>
    <t>投资总额</t>
  </si>
  <si>
    <t>已完成投资额</t>
  </si>
  <si>
    <t>2025年预计完成投资额</t>
  </si>
  <si>
    <t>已完成竣工决算额</t>
  </si>
  <si>
    <t>未竣工决算额</t>
  </si>
  <si>
    <t>未竣工决算原因</t>
  </si>
  <si>
    <t xml:space="preserve">已完成项目转固额 </t>
  </si>
  <si>
    <t>未转固原因</t>
  </si>
  <si>
    <t>使用状态</t>
  </si>
  <si>
    <t>备注</t>
  </si>
  <si>
    <t>无</t>
  </si>
  <si>
    <t>院长：王建云            分管院长：谢宏林              财务：朱孔雯               审计：畅靖生               制表：吴青</t>
    <phoneticPr fontId="32" type="noConversion"/>
  </si>
  <si>
    <t>院长：王建云                  分管院长：谢宏林                  财务：朱孔雯                   审计：畅靖生                 制表：吴青</t>
    <phoneticPr fontId="3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</si>
</sst>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#,##0.00_ "/>
  </numFmts>
  <fonts count="3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indexed="8"/>
      <name val="Dialog"/>
      <family val="1"/>
    </font>
    <font>
      <sz val="18"/>
      <color rgb="FF000000"/>
      <name val="宋体"/>
      <family val="3"/>
      <charset val="134"/>
    </font>
    <font>
      <sz val="18"/>
      <color indexed="8"/>
      <name val="Dialog"/>
      <family val="1"/>
    </font>
    <font>
      <sz val="12"/>
      <color indexed="8"/>
      <name val="宋体"/>
      <family val="3"/>
      <charset val="134"/>
    </font>
    <font>
      <b/>
      <sz val="12"/>
      <color indexed="8"/>
      <name val="Dialog"/>
      <family val="1"/>
    </font>
    <font>
      <b/>
      <sz val="12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  <font>
      <sz val="10"/>
      <color theme="1"/>
      <name val="方正小标宋简体"/>
      <charset val="134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9"/>
      <color rgb="FF000000"/>
      <name val="Dialog"/>
      <family val="1"/>
    </font>
    <font>
      <sz val="10"/>
      <color indexed="8"/>
      <name val="宋体"/>
      <family val="3"/>
      <charset val="134"/>
    </font>
    <font>
      <b/>
      <sz val="9"/>
      <color rgb="FF000000"/>
      <name val="宋体"/>
      <family val="3"/>
      <charset val="134"/>
    </font>
    <font>
      <b/>
      <sz val="9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8"/>
      <color indexed="8"/>
      <name val="宋体"/>
      <family val="3"/>
      <charset val="134"/>
    </font>
    <font>
      <sz val="9"/>
      <color indexed="8"/>
      <name val="Dialog"/>
      <family val="1"/>
    </font>
    <font>
      <b/>
      <sz val="9"/>
      <color indexed="8"/>
      <name val="Dialog"/>
      <family val="1"/>
    </font>
    <font>
      <b/>
      <sz val="9"/>
      <color indexed="8"/>
      <name val="Dialog"/>
      <family val="1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6" tint="0.7999511703848384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76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Alignment="1"/>
    <xf numFmtId="0" fontId="0" fillId="0" borderId="0" xfId="0" applyAlignment="1"/>
    <xf numFmtId="0" fontId="6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/>
    </xf>
    <xf numFmtId="176" fontId="6" fillId="0" borderId="2" xfId="0" applyNumberFormat="1" applyFont="1" applyBorder="1" applyAlignment="1">
      <alignment horizontal="right" vertical="center"/>
    </xf>
    <xf numFmtId="0" fontId="10" fillId="0" borderId="3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right" vertical="center"/>
    </xf>
    <xf numFmtId="49" fontId="10" fillId="0" borderId="2" xfId="0" applyNumberFormat="1" applyFont="1" applyBorder="1" applyAlignment="1">
      <alignment horizontal="left" vertical="center" shrinkToFit="1"/>
    </xf>
    <xf numFmtId="0" fontId="6" fillId="0" borderId="3" xfId="0" applyFont="1" applyBorder="1" applyAlignment="1">
      <alignment horizontal="left" vertical="center"/>
    </xf>
    <xf numFmtId="49" fontId="6" fillId="0" borderId="2" xfId="0" applyNumberFormat="1" applyFont="1" applyBorder="1" applyAlignment="1">
      <alignment horizontal="left" vertical="center"/>
    </xf>
    <xf numFmtId="49" fontId="10" fillId="3" borderId="2" xfId="0" applyNumberFormat="1" applyFont="1" applyFill="1" applyBorder="1" applyAlignment="1">
      <alignment horizontal="left" vertical="center" shrinkToFit="1"/>
    </xf>
    <xf numFmtId="49" fontId="11" fillId="3" borderId="2" xfId="0" applyNumberFormat="1" applyFont="1" applyFill="1" applyBorder="1" applyAlignment="1">
      <alignment horizontal="left" vertical="center" shrinkToFit="1"/>
    </xf>
    <xf numFmtId="49" fontId="6" fillId="3" borderId="2" xfId="0" applyNumberFormat="1" applyFont="1" applyFill="1" applyBorder="1" applyAlignment="1">
      <alignment horizontal="left" vertical="center"/>
    </xf>
    <xf numFmtId="49" fontId="9" fillId="3" borderId="2" xfId="0" applyNumberFormat="1" applyFont="1" applyFill="1" applyBorder="1" applyAlignment="1">
      <alignment horizontal="left" vertical="center"/>
    </xf>
    <xf numFmtId="4" fontId="6" fillId="0" borderId="2" xfId="0" applyNumberFormat="1" applyFont="1" applyBorder="1" applyAlignment="1">
      <alignment horizontal="right" vertical="center"/>
    </xf>
    <xf numFmtId="0" fontId="5" fillId="4" borderId="0" xfId="0" applyFont="1" applyFill="1" applyAlignment="1"/>
    <xf numFmtId="0" fontId="12" fillId="0" borderId="0" xfId="0" applyFont="1" applyAlignment="1">
      <alignment horizontal="center" vertical="center"/>
    </xf>
    <xf numFmtId="0" fontId="0" fillId="0" borderId="0" xfId="0" applyBorder="1" applyAlignment="1"/>
    <xf numFmtId="0" fontId="0" fillId="0" borderId="0" xfId="0" applyFill="1" applyAlignment="1"/>
    <xf numFmtId="0" fontId="13" fillId="0" borderId="0" xfId="0" applyFont="1" applyAlignment="1"/>
    <xf numFmtId="0" fontId="15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6" fillId="0" borderId="4" xfId="0" applyNumberFormat="1" applyFont="1" applyFill="1" applyBorder="1" applyAlignment="1" applyProtection="1">
      <alignment horizontal="center" vertical="center" wrapText="1"/>
    </xf>
    <xf numFmtId="0" fontId="16" fillId="0" borderId="1" xfId="0" applyNumberFormat="1" applyFont="1" applyFill="1" applyBorder="1" applyAlignment="1" applyProtection="1">
      <alignment horizontal="center" vertical="center"/>
    </xf>
    <xf numFmtId="0" fontId="17" fillId="0" borderId="1" xfId="0" applyNumberFormat="1" applyFont="1" applyFill="1" applyBorder="1" applyAlignment="1" applyProtection="1">
      <alignment horizontal="center" vertical="center"/>
    </xf>
    <xf numFmtId="0" fontId="17" fillId="4" borderId="1" xfId="0" applyNumberFormat="1" applyFont="1" applyFill="1" applyBorder="1" applyAlignment="1" applyProtection="1">
      <alignment horizontal="center" vertical="center"/>
    </xf>
    <xf numFmtId="0" fontId="16" fillId="0" borderId="4" xfId="0" applyNumberFormat="1" applyFont="1" applyFill="1" applyBorder="1" applyAlignment="1" applyProtection="1">
      <alignment horizontal="left" vertical="center" wrapText="1"/>
    </xf>
    <xf numFmtId="176" fontId="16" fillId="5" borderId="1" xfId="0" applyNumberFormat="1" applyFont="1" applyFill="1" applyBorder="1" applyAlignment="1" applyProtection="1">
      <alignment horizontal="center" vertical="center"/>
    </xf>
    <xf numFmtId="0" fontId="17" fillId="0" borderId="4" xfId="0" applyNumberFormat="1" applyFont="1" applyFill="1" applyBorder="1" applyAlignment="1" applyProtection="1">
      <alignment horizontal="center" vertical="center"/>
    </xf>
    <xf numFmtId="0" fontId="17" fillId="5" borderId="1" xfId="0" applyNumberFormat="1" applyFont="1" applyFill="1" applyBorder="1" applyAlignment="1" applyProtection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Fill="1" applyBorder="1" applyAlignment="1">
      <alignment horizontal="justify" vertical="center" wrapText="1"/>
    </xf>
    <xf numFmtId="176" fontId="16" fillId="0" borderId="1" xfId="0" applyNumberFormat="1" applyFont="1" applyFill="1" applyBorder="1" applyAlignment="1" applyProtection="1">
      <alignment horizontal="center" vertical="center"/>
    </xf>
    <xf numFmtId="176" fontId="16" fillId="4" borderId="1" xfId="0" applyNumberFormat="1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>
      <alignment horizontal="justify" vertical="center" wrapText="1"/>
    </xf>
    <xf numFmtId="49" fontId="20" fillId="0" borderId="5" xfId="0" applyNumberFormat="1" applyFont="1" applyBorder="1" applyAlignment="1">
      <alignment horizontal="left" vertical="center"/>
    </xf>
    <xf numFmtId="176" fontId="16" fillId="5" borderId="6" xfId="0" applyNumberFormat="1" applyFont="1" applyFill="1" applyBorder="1" applyAlignment="1" applyProtection="1">
      <alignment horizontal="center" vertical="center"/>
    </xf>
    <xf numFmtId="0" fontId="18" fillId="0" borderId="6" xfId="0" applyFont="1" applyBorder="1" applyAlignment="1">
      <alignment vertical="center" wrapText="1"/>
    </xf>
    <xf numFmtId="49" fontId="20" fillId="0" borderId="2" xfId="0" applyNumberFormat="1" applyFont="1" applyBorder="1" applyAlignment="1">
      <alignment horizontal="left" vertical="center"/>
    </xf>
    <xf numFmtId="49" fontId="21" fillId="0" borderId="2" xfId="0" applyNumberFormat="1" applyFont="1" applyBorder="1" applyAlignment="1">
      <alignment horizontal="left" vertical="center"/>
    </xf>
    <xf numFmtId="0" fontId="19" fillId="0" borderId="1" xfId="0" applyNumberFormat="1" applyFont="1" applyFill="1" applyBorder="1" applyAlignment="1" applyProtection="1">
      <alignment horizontal="left" vertical="center" wrapText="1"/>
    </xf>
    <xf numFmtId="176" fontId="22" fillId="0" borderId="1" xfId="0" applyNumberFormat="1" applyFont="1" applyFill="1" applyBorder="1" applyAlignment="1" applyProtection="1">
      <alignment horizontal="center" vertical="center"/>
    </xf>
    <xf numFmtId="176" fontId="19" fillId="4" borderId="1" xfId="0" applyNumberFormat="1" applyFont="1" applyFill="1" applyBorder="1" applyAlignment="1" applyProtection="1">
      <alignment horizontal="center" vertical="center"/>
    </xf>
    <xf numFmtId="0" fontId="19" fillId="6" borderId="1" xfId="0" applyNumberFormat="1" applyFont="1" applyFill="1" applyBorder="1" applyAlignment="1" applyProtection="1">
      <alignment horizontal="left" vertical="center" wrapText="1"/>
    </xf>
    <xf numFmtId="176" fontId="19" fillId="0" borderId="1" xfId="0" applyNumberFormat="1" applyFont="1" applyFill="1" applyBorder="1" applyAlignment="1" applyProtection="1">
      <alignment horizontal="center" vertical="center"/>
    </xf>
    <xf numFmtId="0" fontId="17" fillId="0" borderId="1" xfId="0" applyNumberFormat="1" applyFont="1" applyFill="1" applyBorder="1" applyAlignment="1" applyProtection="1">
      <alignment horizontal="left" vertical="center" wrapText="1"/>
    </xf>
    <xf numFmtId="0" fontId="0" fillId="0" borderId="1" xfId="0" applyBorder="1" applyAlignment="1"/>
    <xf numFmtId="176" fontId="22" fillId="4" borderId="1" xfId="0" applyNumberFormat="1" applyFont="1" applyFill="1" applyBorder="1" applyAlignment="1" applyProtection="1">
      <alignment horizontal="center" vertical="center"/>
    </xf>
    <xf numFmtId="0" fontId="17" fillId="0" borderId="1" xfId="0" applyNumberFormat="1" applyFont="1" applyFill="1" applyBorder="1" applyAlignment="1" applyProtection="1">
      <alignment vertical="center" wrapText="1"/>
    </xf>
    <xf numFmtId="0" fontId="12" fillId="0" borderId="7" xfId="0" applyFont="1" applyBorder="1">
      <alignment vertical="center"/>
    </xf>
    <xf numFmtId="0" fontId="18" fillId="0" borderId="1" xfId="1" applyFont="1" applyBorder="1" applyAlignment="1">
      <alignment vertical="center" wrapText="1"/>
    </xf>
    <xf numFmtId="0" fontId="23" fillId="0" borderId="2" xfId="0" applyFont="1" applyBorder="1" applyAlignment="1">
      <alignment horizontal="left" vertical="center"/>
    </xf>
    <xf numFmtId="0" fontId="17" fillId="0" borderId="1" xfId="0" applyNumberFormat="1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>
      <alignment vertical="center" wrapText="1"/>
    </xf>
    <xf numFmtId="0" fontId="25" fillId="0" borderId="0" xfId="0" applyFont="1" applyAlignment="1"/>
    <xf numFmtId="0" fontId="18" fillId="0" borderId="0" xfId="0" applyFont="1" applyAlignment="1"/>
    <xf numFmtId="49" fontId="27" fillId="0" borderId="2" xfId="0" applyNumberFormat="1" applyFont="1" applyBorder="1" applyAlignment="1">
      <alignment horizontal="center" vertical="center"/>
    </xf>
    <xf numFmtId="4" fontId="27" fillId="0" borderId="2" xfId="0" applyNumberFormat="1" applyFont="1" applyBorder="1" applyAlignment="1">
      <alignment horizontal="right" vertical="center"/>
    </xf>
    <xf numFmtId="176" fontId="28" fillId="0" borderId="2" xfId="0" applyNumberFormat="1" applyFont="1" applyBorder="1" applyAlignment="1">
      <alignment horizontal="right" vertical="center"/>
    </xf>
    <xf numFmtId="176" fontId="27" fillId="0" borderId="2" xfId="0" applyNumberFormat="1" applyFont="1" applyBorder="1" applyAlignment="1">
      <alignment horizontal="right" vertical="center"/>
    </xf>
    <xf numFmtId="49" fontId="28" fillId="0" borderId="2" xfId="0" applyNumberFormat="1" applyFont="1" applyBorder="1" applyAlignment="1">
      <alignment horizontal="left" vertical="center"/>
    </xf>
    <xf numFmtId="0" fontId="20" fillId="0" borderId="2" xfId="0" applyFont="1" applyBorder="1" applyAlignment="1">
      <alignment horizontal="left" vertical="center"/>
    </xf>
    <xf numFmtId="0" fontId="28" fillId="0" borderId="2" xfId="0" applyFont="1" applyBorder="1" applyAlignment="1">
      <alignment horizontal="left" vertical="center"/>
    </xf>
    <xf numFmtId="0" fontId="27" fillId="0" borderId="2" xfId="0" applyFont="1" applyBorder="1" applyAlignment="1">
      <alignment horizontal="right" vertical="center"/>
    </xf>
    <xf numFmtId="0" fontId="27" fillId="0" borderId="2" xfId="0" applyFont="1" applyBorder="1" applyAlignment="1">
      <alignment horizontal="left" vertical="center"/>
    </xf>
    <xf numFmtId="0" fontId="28" fillId="0" borderId="2" xfId="0" applyFont="1" applyBorder="1" applyAlignment="1">
      <alignment horizontal="center" vertical="center"/>
    </xf>
    <xf numFmtId="176" fontId="29" fillId="0" borderId="2" xfId="0" applyNumberFormat="1" applyFont="1" applyBorder="1" applyAlignment="1">
      <alignment horizontal="right" vertical="center"/>
    </xf>
    <xf numFmtId="0" fontId="27" fillId="0" borderId="2" xfId="0" applyFont="1" applyBorder="1" applyAlignment="1">
      <alignment horizontal="center" vertical="center"/>
    </xf>
    <xf numFmtId="176" fontId="28" fillId="0" borderId="2" xfId="0" applyNumberFormat="1" applyFont="1" applyFill="1" applyBorder="1" applyAlignment="1">
      <alignment horizontal="right" vertical="center"/>
    </xf>
    <xf numFmtId="0" fontId="28" fillId="0" borderId="2" xfId="0" applyFont="1" applyBorder="1" applyAlignment="1">
      <alignment horizontal="right" vertical="center"/>
    </xf>
    <xf numFmtId="49" fontId="28" fillId="0" borderId="2" xfId="0" applyNumberFormat="1" applyFont="1" applyBorder="1" applyAlignment="1">
      <alignment horizontal="center" vertical="center"/>
    </xf>
    <xf numFmtId="4" fontId="28" fillId="0" borderId="2" xfId="0" applyNumberFormat="1" applyFont="1" applyBorder="1" applyAlignment="1">
      <alignment horizontal="right" vertical="center"/>
    </xf>
    <xf numFmtId="177" fontId="28" fillId="0" borderId="2" xfId="0" applyNumberFormat="1" applyFont="1" applyBorder="1" applyAlignment="1">
      <alignment horizontal="right" vertical="center"/>
    </xf>
    <xf numFmtId="49" fontId="27" fillId="0" borderId="2" xfId="0" applyNumberFormat="1" applyFont="1" applyBorder="1" applyAlignment="1">
      <alignment horizontal="left" vertical="center"/>
    </xf>
    <xf numFmtId="49" fontId="26" fillId="0" borderId="0" xfId="0" applyNumberFormat="1" applyFont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49" fontId="27" fillId="0" borderId="2" xfId="0" applyNumberFormat="1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4" fillId="0" borderId="0" xfId="0" applyFont="1" applyAlignment="1">
      <alignment horizontal="center" vertical="center"/>
    </xf>
    <xf numFmtId="0" fontId="30" fillId="0" borderId="0" xfId="0" applyFont="1" applyAlignment="1">
      <alignment horizontal="left"/>
    </xf>
    <xf numFmtId="0" fontId="0" fillId="0" borderId="0" xfId="0" applyAlignment="1">
      <alignment horizontal="left"/>
    </xf>
    <xf numFmtId="49" fontId="7" fillId="0" borderId="0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49" fontId="6" fillId="0" borderId="2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D59"/>
  <sheetViews>
    <sheetView topLeftCell="A31" workbookViewId="0">
      <selection activeCell="A59" sqref="A59:D59"/>
    </sheetView>
  </sheetViews>
  <sheetFormatPr defaultColWidth="9" defaultRowHeight="11.25"/>
  <cols>
    <col min="1" max="1" width="27.75" style="76" customWidth="1"/>
    <col min="2" max="2" width="20.125" style="76" customWidth="1"/>
    <col min="3" max="3" width="31" style="76" customWidth="1"/>
    <col min="4" max="4" width="24" style="76" customWidth="1"/>
    <col min="5" max="5" width="18.375" style="76" customWidth="1"/>
    <col min="6" max="239" width="9" style="76"/>
    <col min="240" max="240" width="31" style="76" customWidth="1"/>
    <col min="241" max="241" width="30.25" style="76" customWidth="1"/>
    <col min="242" max="242" width="31.875" style="76" customWidth="1"/>
    <col min="243" max="243" width="38.375" style="76" customWidth="1"/>
    <col min="244" max="249" width="12" style="76" customWidth="1"/>
    <col min="250" max="495" width="9" style="76"/>
    <col min="496" max="496" width="31" style="76" customWidth="1"/>
    <col min="497" max="497" width="30.25" style="76" customWidth="1"/>
    <col min="498" max="498" width="31.875" style="76" customWidth="1"/>
    <col min="499" max="499" width="38.375" style="76" customWidth="1"/>
    <col min="500" max="505" width="12" style="76" customWidth="1"/>
    <col min="506" max="751" width="9" style="76"/>
    <col min="752" max="752" width="31" style="76" customWidth="1"/>
    <col min="753" max="753" width="30.25" style="76" customWidth="1"/>
    <col min="754" max="754" width="31.875" style="76" customWidth="1"/>
    <col min="755" max="755" width="38.375" style="76" customWidth="1"/>
    <col min="756" max="761" width="12" style="76" customWidth="1"/>
    <col min="762" max="1007" width="9" style="76"/>
    <col min="1008" max="1008" width="31" style="76" customWidth="1"/>
    <col min="1009" max="1009" width="30.25" style="76" customWidth="1"/>
    <col min="1010" max="1010" width="31.875" style="76" customWidth="1"/>
    <col min="1011" max="1011" width="38.375" style="76" customWidth="1"/>
    <col min="1012" max="1017" width="12" style="76" customWidth="1"/>
    <col min="1018" max="1263" width="9" style="76"/>
    <col min="1264" max="1264" width="31" style="76" customWidth="1"/>
    <col min="1265" max="1265" width="30.25" style="76" customWidth="1"/>
    <col min="1266" max="1266" width="31.875" style="76" customWidth="1"/>
    <col min="1267" max="1267" width="38.375" style="76" customWidth="1"/>
    <col min="1268" max="1273" width="12" style="76" customWidth="1"/>
    <col min="1274" max="1519" width="9" style="76"/>
    <col min="1520" max="1520" width="31" style="76" customWidth="1"/>
    <col min="1521" max="1521" width="30.25" style="76" customWidth="1"/>
    <col min="1522" max="1522" width="31.875" style="76" customWidth="1"/>
    <col min="1523" max="1523" width="38.375" style="76" customWidth="1"/>
    <col min="1524" max="1529" width="12" style="76" customWidth="1"/>
    <col min="1530" max="1775" width="9" style="76"/>
    <col min="1776" max="1776" width="31" style="76" customWidth="1"/>
    <col min="1777" max="1777" width="30.25" style="76" customWidth="1"/>
    <col min="1778" max="1778" width="31.875" style="76" customWidth="1"/>
    <col min="1779" max="1779" width="38.375" style="76" customWidth="1"/>
    <col min="1780" max="1785" width="12" style="76" customWidth="1"/>
    <col min="1786" max="2031" width="9" style="76"/>
    <col min="2032" max="2032" width="31" style="76" customWidth="1"/>
    <col min="2033" max="2033" width="30.25" style="76" customWidth="1"/>
    <col min="2034" max="2034" width="31.875" style="76" customWidth="1"/>
    <col min="2035" max="2035" width="38.375" style="76" customWidth="1"/>
    <col min="2036" max="2041" width="12" style="76" customWidth="1"/>
    <col min="2042" max="2287" width="9" style="76"/>
    <col min="2288" max="2288" width="31" style="76" customWidth="1"/>
    <col min="2289" max="2289" width="30.25" style="76" customWidth="1"/>
    <col min="2290" max="2290" width="31.875" style="76" customWidth="1"/>
    <col min="2291" max="2291" width="38.375" style="76" customWidth="1"/>
    <col min="2292" max="2297" width="12" style="76" customWidth="1"/>
    <col min="2298" max="2543" width="9" style="76"/>
    <col min="2544" max="2544" width="31" style="76" customWidth="1"/>
    <col min="2545" max="2545" width="30.25" style="76" customWidth="1"/>
    <col min="2546" max="2546" width="31.875" style="76" customWidth="1"/>
    <col min="2547" max="2547" width="38.375" style="76" customWidth="1"/>
    <col min="2548" max="2553" width="12" style="76" customWidth="1"/>
    <col min="2554" max="2799" width="9" style="76"/>
    <col min="2800" max="2800" width="31" style="76" customWidth="1"/>
    <col min="2801" max="2801" width="30.25" style="76" customWidth="1"/>
    <col min="2802" max="2802" width="31.875" style="76" customWidth="1"/>
    <col min="2803" max="2803" width="38.375" style="76" customWidth="1"/>
    <col min="2804" max="2809" width="12" style="76" customWidth="1"/>
    <col min="2810" max="3055" width="9" style="76"/>
    <col min="3056" max="3056" width="31" style="76" customWidth="1"/>
    <col min="3057" max="3057" width="30.25" style="76" customWidth="1"/>
    <col min="3058" max="3058" width="31.875" style="76" customWidth="1"/>
    <col min="3059" max="3059" width="38.375" style="76" customWidth="1"/>
    <col min="3060" max="3065" width="12" style="76" customWidth="1"/>
    <col min="3066" max="3311" width="9" style="76"/>
    <col min="3312" max="3312" width="31" style="76" customWidth="1"/>
    <col min="3313" max="3313" width="30.25" style="76" customWidth="1"/>
    <col min="3314" max="3314" width="31.875" style="76" customWidth="1"/>
    <col min="3315" max="3315" width="38.375" style="76" customWidth="1"/>
    <col min="3316" max="3321" width="12" style="76" customWidth="1"/>
    <col min="3322" max="3567" width="9" style="76"/>
    <col min="3568" max="3568" width="31" style="76" customWidth="1"/>
    <col min="3569" max="3569" width="30.25" style="76" customWidth="1"/>
    <col min="3570" max="3570" width="31.875" style="76" customWidth="1"/>
    <col min="3571" max="3571" width="38.375" style="76" customWidth="1"/>
    <col min="3572" max="3577" width="12" style="76" customWidth="1"/>
    <col min="3578" max="3823" width="9" style="76"/>
    <col min="3824" max="3824" width="31" style="76" customWidth="1"/>
    <col min="3825" max="3825" width="30.25" style="76" customWidth="1"/>
    <col min="3826" max="3826" width="31.875" style="76" customWidth="1"/>
    <col min="3827" max="3827" width="38.375" style="76" customWidth="1"/>
    <col min="3828" max="3833" width="12" style="76" customWidth="1"/>
    <col min="3834" max="4079" width="9" style="76"/>
    <col min="4080" max="4080" width="31" style="76" customWidth="1"/>
    <col min="4081" max="4081" width="30.25" style="76" customWidth="1"/>
    <col min="4082" max="4082" width="31.875" style="76" customWidth="1"/>
    <col min="4083" max="4083" width="38.375" style="76" customWidth="1"/>
    <col min="4084" max="4089" width="12" style="76" customWidth="1"/>
    <col min="4090" max="4335" width="9" style="76"/>
    <col min="4336" max="4336" width="31" style="76" customWidth="1"/>
    <col min="4337" max="4337" width="30.25" style="76" customWidth="1"/>
    <col min="4338" max="4338" width="31.875" style="76" customWidth="1"/>
    <col min="4339" max="4339" width="38.375" style="76" customWidth="1"/>
    <col min="4340" max="4345" width="12" style="76" customWidth="1"/>
    <col min="4346" max="4591" width="9" style="76"/>
    <col min="4592" max="4592" width="31" style="76" customWidth="1"/>
    <col min="4593" max="4593" width="30.25" style="76" customWidth="1"/>
    <col min="4594" max="4594" width="31.875" style="76" customWidth="1"/>
    <col min="4595" max="4595" width="38.375" style="76" customWidth="1"/>
    <col min="4596" max="4601" width="12" style="76" customWidth="1"/>
    <col min="4602" max="4847" width="9" style="76"/>
    <col min="4848" max="4848" width="31" style="76" customWidth="1"/>
    <col min="4849" max="4849" width="30.25" style="76" customWidth="1"/>
    <col min="4850" max="4850" width="31.875" style="76" customWidth="1"/>
    <col min="4851" max="4851" width="38.375" style="76" customWidth="1"/>
    <col min="4852" max="4857" width="12" style="76" customWidth="1"/>
    <col min="4858" max="5103" width="9" style="76"/>
    <col min="5104" max="5104" width="31" style="76" customWidth="1"/>
    <col min="5105" max="5105" width="30.25" style="76" customWidth="1"/>
    <col min="5106" max="5106" width="31.875" style="76" customWidth="1"/>
    <col min="5107" max="5107" width="38.375" style="76" customWidth="1"/>
    <col min="5108" max="5113" width="12" style="76" customWidth="1"/>
    <col min="5114" max="5359" width="9" style="76"/>
    <col min="5360" max="5360" width="31" style="76" customWidth="1"/>
    <col min="5361" max="5361" width="30.25" style="76" customWidth="1"/>
    <col min="5362" max="5362" width="31.875" style="76" customWidth="1"/>
    <col min="5363" max="5363" width="38.375" style="76" customWidth="1"/>
    <col min="5364" max="5369" width="12" style="76" customWidth="1"/>
    <col min="5370" max="5615" width="9" style="76"/>
    <col min="5616" max="5616" width="31" style="76" customWidth="1"/>
    <col min="5617" max="5617" width="30.25" style="76" customWidth="1"/>
    <col min="5618" max="5618" width="31.875" style="76" customWidth="1"/>
    <col min="5619" max="5619" width="38.375" style="76" customWidth="1"/>
    <col min="5620" max="5625" width="12" style="76" customWidth="1"/>
    <col min="5626" max="5871" width="9" style="76"/>
    <col min="5872" max="5872" width="31" style="76" customWidth="1"/>
    <col min="5873" max="5873" width="30.25" style="76" customWidth="1"/>
    <col min="5874" max="5874" width="31.875" style="76" customWidth="1"/>
    <col min="5875" max="5875" width="38.375" style="76" customWidth="1"/>
    <col min="5876" max="5881" width="12" style="76" customWidth="1"/>
    <col min="5882" max="6127" width="9" style="76"/>
    <col min="6128" max="6128" width="31" style="76" customWidth="1"/>
    <col min="6129" max="6129" width="30.25" style="76" customWidth="1"/>
    <col min="6130" max="6130" width="31.875" style="76" customWidth="1"/>
    <col min="6131" max="6131" width="38.375" style="76" customWidth="1"/>
    <col min="6132" max="6137" width="12" style="76" customWidth="1"/>
    <col min="6138" max="6383" width="9" style="76"/>
    <col min="6384" max="6384" width="31" style="76" customWidth="1"/>
    <col min="6385" max="6385" width="30.25" style="76" customWidth="1"/>
    <col min="6386" max="6386" width="31.875" style="76" customWidth="1"/>
    <col min="6387" max="6387" width="38.375" style="76" customWidth="1"/>
    <col min="6388" max="6393" width="12" style="76" customWidth="1"/>
    <col min="6394" max="6639" width="9" style="76"/>
    <col min="6640" max="6640" width="31" style="76" customWidth="1"/>
    <col min="6641" max="6641" width="30.25" style="76" customWidth="1"/>
    <col min="6642" max="6642" width="31.875" style="76" customWidth="1"/>
    <col min="6643" max="6643" width="38.375" style="76" customWidth="1"/>
    <col min="6644" max="6649" width="12" style="76" customWidth="1"/>
    <col min="6650" max="6895" width="9" style="76"/>
    <col min="6896" max="6896" width="31" style="76" customWidth="1"/>
    <col min="6897" max="6897" width="30.25" style="76" customWidth="1"/>
    <col min="6898" max="6898" width="31.875" style="76" customWidth="1"/>
    <col min="6899" max="6899" width="38.375" style="76" customWidth="1"/>
    <col min="6900" max="6905" width="12" style="76" customWidth="1"/>
    <col min="6906" max="7151" width="9" style="76"/>
    <col min="7152" max="7152" width="31" style="76" customWidth="1"/>
    <col min="7153" max="7153" width="30.25" style="76" customWidth="1"/>
    <col min="7154" max="7154" width="31.875" style="76" customWidth="1"/>
    <col min="7155" max="7155" width="38.375" style="76" customWidth="1"/>
    <col min="7156" max="7161" width="12" style="76" customWidth="1"/>
    <col min="7162" max="7407" width="9" style="76"/>
    <col min="7408" max="7408" width="31" style="76" customWidth="1"/>
    <col min="7409" max="7409" width="30.25" style="76" customWidth="1"/>
    <col min="7410" max="7410" width="31.875" style="76" customWidth="1"/>
    <col min="7411" max="7411" width="38.375" style="76" customWidth="1"/>
    <col min="7412" max="7417" width="12" style="76" customWidth="1"/>
    <col min="7418" max="7663" width="9" style="76"/>
    <col min="7664" max="7664" width="31" style="76" customWidth="1"/>
    <col min="7665" max="7665" width="30.25" style="76" customWidth="1"/>
    <col min="7666" max="7666" width="31.875" style="76" customWidth="1"/>
    <col min="7667" max="7667" width="38.375" style="76" customWidth="1"/>
    <col min="7668" max="7673" width="12" style="76" customWidth="1"/>
    <col min="7674" max="7919" width="9" style="76"/>
    <col min="7920" max="7920" width="31" style="76" customWidth="1"/>
    <col min="7921" max="7921" width="30.25" style="76" customWidth="1"/>
    <col min="7922" max="7922" width="31.875" style="76" customWidth="1"/>
    <col min="7923" max="7923" width="38.375" style="76" customWidth="1"/>
    <col min="7924" max="7929" width="12" style="76" customWidth="1"/>
    <col min="7930" max="8175" width="9" style="76"/>
    <col min="8176" max="8176" width="31" style="76" customWidth="1"/>
    <col min="8177" max="8177" width="30.25" style="76" customWidth="1"/>
    <col min="8178" max="8178" width="31.875" style="76" customWidth="1"/>
    <col min="8179" max="8179" width="38.375" style="76" customWidth="1"/>
    <col min="8180" max="8185" width="12" style="76" customWidth="1"/>
    <col min="8186" max="8431" width="9" style="76"/>
    <col min="8432" max="8432" width="31" style="76" customWidth="1"/>
    <col min="8433" max="8433" width="30.25" style="76" customWidth="1"/>
    <col min="8434" max="8434" width="31.875" style="76" customWidth="1"/>
    <col min="8435" max="8435" width="38.375" style="76" customWidth="1"/>
    <col min="8436" max="8441" width="12" style="76" customWidth="1"/>
    <col min="8442" max="8687" width="9" style="76"/>
    <col min="8688" max="8688" width="31" style="76" customWidth="1"/>
    <col min="8689" max="8689" width="30.25" style="76" customWidth="1"/>
    <col min="8690" max="8690" width="31.875" style="76" customWidth="1"/>
    <col min="8691" max="8691" width="38.375" style="76" customWidth="1"/>
    <col min="8692" max="8697" width="12" style="76" customWidth="1"/>
    <col min="8698" max="8943" width="9" style="76"/>
    <col min="8944" max="8944" width="31" style="76" customWidth="1"/>
    <col min="8945" max="8945" width="30.25" style="76" customWidth="1"/>
    <col min="8946" max="8946" width="31.875" style="76" customWidth="1"/>
    <col min="8947" max="8947" width="38.375" style="76" customWidth="1"/>
    <col min="8948" max="8953" width="12" style="76" customWidth="1"/>
    <col min="8954" max="9199" width="9" style="76"/>
    <col min="9200" max="9200" width="31" style="76" customWidth="1"/>
    <col min="9201" max="9201" width="30.25" style="76" customWidth="1"/>
    <col min="9202" max="9202" width="31.875" style="76" customWidth="1"/>
    <col min="9203" max="9203" width="38.375" style="76" customWidth="1"/>
    <col min="9204" max="9209" width="12" style="76" customWidth="1"/>
    <col min="9210" max="9455" width="9" style="76"/>
    <col min="9456" max="9456" width="31" style="76" customWidth="1"/>
    <col min="9457" max="9457" width="30.25" style="76" customWidth="1"/>
    <col min="9458" max="9458" width="31.875" style="76" customWidth="1"/>
    <col min="9459" max="9459" width="38.375" style="76" customWidth="1"/>
    <col min="9460" max="9465" width="12" style="76" customWidth="1"/>
    <col min="9466" max="9711" width="9" style="76"/>
    <col min="9712" max="9712" width="31" style="76" customWidth="1"/>
    <col min="9713" max="9713" width="30.25" style="76" customWidth="1"/>
    <col min="9714" max="9714" width="31.875" style="76" customWidth="1"/>
    <col min="9715" max="9715" width="38.375" style="76" customWidth="1"/>
    <col min="9716" max="9721" width="12" style="76" customWidth="1"/>
    <col min="9722" max="9967" width="9" style="76"/>
    <col min="9968" max="9968" width="31" style="76" customWidth="1"/>
    <col min="9969" max="9969" width="30.25" style="76" customWidth="1"/>
    <col min="9970" max="9970" width="31.875" style="76" customWidth="1"/>
    <col min="9971" max="9971" width="38.375" style="76" customWidth="1"/>
    <col min="9972" max="9977" width="12" style="76" customWidth="1"/>
    <col min="9978" max="10223" width="9" style="76"/>
    <col min="10224" max="10224" width="31" style="76" customWidth="1"/>
    <col min="10225" max="10225" width="30.25" style="76" customWidth="1"/>
    <col min="10226" max="10226" width="31.875" style="76" customWidth="1"/>
    <col min="10227" max="10227" width="38.375" style="76" customWidth="1"/>
    <col min="10228" max="10233" width="12" style="76" customWidth="1"/>
    <col min="10234" max="10479" width="9" style="76"/>
    <col min="10480" max="10480" width="31" style="76" customWidth="1"/>
    <col min="10481" max="10481" width="30.25" style="76" customWidth="1"/>
    <col min="10482" max="10482" width="31.875" style="76" customWidth="1"/>
    <col min="10483" max="10483" width="38.375" style="76" customWidth="1"/>
    <col min="10484" max="10489" width="12" style="76" customWidth="1"/>
    <col min="10490" max="10735" width="9" style="76"/>
    <col min="10736" max="10736" width="31" style="76" customWidth="1"/>
    <col min="10737" max="10737" width="30.25" style="76" customWidth="1"/>
    <col min="10738" max="10738" width="31.875" style="76" customWidth="1"/>
    <col min="10739" max="10739" width="38.375" style="76" customWidth="1"/>
    <col min="10740" max="10745" width="12" style="76" customWidth="1"/>
    <col min="10746" max="10991" width="9" style="76"/>
    <col min="10992" max="10992" width="31" style="76" customWidth="1"/>
    <col min="10993" max="10993" width="30.25" style="76" customWidth="1"/>
    <col min="10994" max="10994" width="31.875" style="76" customWidth="1"/>
    <col min="10995" max="10995" width="38.375" style="76" customWidth="1"/>
    <col min="10996" max="11001" width="12" style="76" customWidth="1"/>
    <col min="11002" max="11247" width="9" style="76"/>
    <col min="11248" max="11248" width="31" style="76" customWidth="1"/>
    <col min="11249" max="11249" width="30.25" style="76" customWidth="1"/>
    <col min="11250" max="11250" width="31.875" style="76" customWidth="1"/>
    <col min="11251" max="11251" width="38.375" style="76" customWidth="1"/>
    <col min="11252" max="11257" width="12" style="76" customWidth="1"/>
    <col min="11258" max="11503" width="9" style="76"/>
    <col min="11504" max="11504" width="31" style="76" customWidth="1"/>
    <col min="11505" max="11505" width="30.25" style="76" customWidth="1"/>
    <col min="11506" max="11506" width="31.875" style="76" customWidth="1"/>
    <col min="11507" max="11507" width="38.375" style="76" customWidth="1"/>
    <col min="11508" max="11513" width="12" style="76" customWidth="1"/>
    <col min="11514" max="11759" width="9" style="76"/>
    <col min="11760" max="11760" width="31" style="76" customWidth="1"/>
    <col min="11761" max="11761" width="30.25" style="76" customWidth="1"/>
    <col min="11762" max="11762" width="31.875" style="76" customWidth="1"/>
    <col min="11763" max="11763" width="38.375" style="76" customWidth="1"/>
    <col min="11764" max="11769" width="12" style="76" customWidth="1"/>
    <col min="11770" max="12015" width="9" style="76"/>
    <col min="12016" max="12016" width="31" style="76" customWidth="1"/>
    <col min="12017" max="12017" width="30.25" style="76" customWidth="1"/>
    <col min="12018" max="12018" width="31.875" style="76" customWidth="1"/>
    <col min="12019" max="12019" width="38.375" style="76" customWidth="1"/>
    <col min="12020" max="12025" width="12" style="76" customWidth="1"/>
    <col min="12026" max="12271" width="9" style="76"/>
    <col min="12272" max="12272" width="31" style="76" customWidth="1"/>
    <col min="12273" max="12273" width="30.25" style="76" customWidth="1"/>
    <col min="12274" max="12274" width="31.875" style="76" customWidth="1"/>
    <col min="12275" max="12275" width="38.375" style="76" customWidth="1"/>
    <col min="12276" max="12281" width="12" style="76" customWidth="1"/>
    <col min="12282" max="12527" width="9" style="76"/>
    <col min="12528" max="12528" width="31" style="76" customWidth="1"/>
    <col min="12529" max="12529" width="30.25" style="76" customWidth="1"/>
    <col min="12530" max="12530" width="31.875" style="76" customWidth="1"/>
    <col min="12531" max="12531" width="38.375" style="76" customWidth="1"/>
    <col min="12532" max="12537" width="12" style="76" customWidth="1"/>
    <col min="12538" max="12783" width="9" style="76"/>
    <col min="12784" max="12784" width="31" style="76" customWidth="1"/>
    <col min="12785" max="12785" width="30.25" style="76" customWidth="1"/>
    <col min="12786" max="12786" width="31.875" style="76" customWidth="1"/>
    <col min="12787" max="12787" width="38.375" style="76" customWidth="1"/>
    <col min="12788" max="12793" width="12" style="76" customWidth="1"/>
    <col min="12794" max="13039" width="9" style="76"/>
    <col min="13040" max="13040" width="31" style="76" customWidth="1"/>
    <col min="13041" max="13041" width="30.25" style="76" customWidth="1"/>
    <col min="13042" max="13042" width="31.875" style="76" customWidth="1"/>
    <col min="13043" max="13043" width="38.375" style="76" customWidth="1"/>
    <col min="13044" max="13049" width="12" style="76" customWidth="1"/>
    <col min="13050" max="13295" width="9" style="76"/>
    <col min="13296" max="13296" width="31" style="76" customWidth="1"/>
    <col min="13297" max="13297" width="30.25" style="76" customWidth="1"/>
    <col min="13298" max="13298" width="31.875" style="76" customWidth="1"/>
    <col min="13299" max="13299" width="38.375" style="76" customWidth="1"/>
    <col min="13300" max="13305" width="12" style="76" customWidth="1"/>
    <col min="13306" max="13551" width="9" style="76"/>
    <col min="13552" max="13552" width="31" style="76" customWidth="1"/>
    <col min="13553" max="13553" width="30.25" style="76" customWidth="1"/>
    <col min="13554" max="13554" width="31.875" style="76" customWidth="1"/>
    <col min="13555" max="13555" width="38.375" style="76" customWidth="1"/>
    <col min="13556" max="13561" width="12" style="76" customWidth="1"/>
    <col min="13562" max="13807" width="9" style="76"/>
    <col min="13808" max="13808" width="31" style="76" customWidth="1"/>
    <col min="13809" max="13809" width="30.25" style="76" customWidth="1"/>
    <col min="13810" max="13810" width="31.875" style="76" customWidth="1"/>
    <col min="13811" max="13811" width="38.375" style="76" customWidth="1"/>
    <col min="13812" max="13817" width="12" style="76" customWidth="1"/>
    <col min="13818" max="14063" width="9" style="76"/>
    <col min="14064" max="14064" width="31" style="76" customWidth="1"/>
    <col min="14065" max="14065" width="30.25" style="76" customWidth="1"/>
    <col min="14066" max="14066" width="31.875" style="76" customWidth="1"/>
    <col min="14067" max="14067" width="38.375" style="76" customWidth="1"/>
    <col min="14068" max="14073" width="12" style="76" customWidth="1"/>
    <col min="14074" max="14319" width="9" style="76"/>
    <col min="14320" max="14320" width="31" style="76" customWidth="1"/>
    <col min="14321" max="14321" width="30.25" style="76" customWidth="1"/>
    <col min="14322" max="14322" width="31.875" style="76" customWidth="1"/>
    <col min="14323" max="14323" width="38.375" style="76" customWidth="1"/>
    <col min="14324" max="14329" width="12" style="76" customWidth="1"/>
    <col min="14330" max="14575" width="9" style="76"/>
    <col min="14576" max="14576" width="31" style="76" customWidth="1"/>
    <col min="14577" max="14577" width="30.25" style="76" customWidth="1"/>
    <col min="14578" max="14578" width="31.875" style="76" customWidth="1"/>
    <col min="14579" max="14579" width="38.375" style="76" customWidth="1"/>
    <col min="14580" max="14585" width="12" style="76" customWidth="1"/>
    <col min="14586" max="14831" width="9" style="76"/>
    <col min="14832" max="14832" width="31" style="76" customWidth="1"/>
    <col min="14833" max="14833" width="30.25" style="76" customWidth="1"/>
    <col min="14834" max="14834" width="31.875" style="76" customWidth="1"/>
    <col min="14835" max="14835" width="38.375" style="76" customWidth="1"/>
    <col min="14836" max="14841" width="12" style="76" customWidth="1"/>
    <col min="14842" max="15087" width="9" style="76"/>
    <col min="15088" max="15088" width="31" style="76" customWidth="1"/>
    <col min="15089" max="15089" width="30.25" style="76" customWidth="1"/>
    <col min="15090" max="15090" width="31.875" style="76" customWidth="1"/>
    <col min="15091" max="15091" width="38.375" style="76" customWidth="1"/>
    <col min="15092" max="15097" width="12" style="76" customWidth="1"/>
    <col min="15098" max="15343" width="9" style="76"/>
    <col min="15344" max="15344" width="31" style="76" customWidth="1"/>
    <col min="15345" max="15345" width="30.25" style="76" customWidth="1"/>
    <col min="15346" max="15346" width="31.875" style="76" customWidth="1"/>
    <col min="15347" max="15347" width="38.375" style="76" customWidth="1"/>
    <col min="15348" max="15353" width="12" style="76" customWidth="1"/>
    <col min="15354" max="15599" width="9" style="76"/>
    <col min="15600" max="15600" width="31" style="76" customWidth="1"/>
    <col min="15601" max="15601" width="30.25" style="76" customWidth="1"/>
    <col min="15602" max="15602" width="31.875" style="76" customWidth="1"/>
    <col min="15603" max="15603" width="38.375" style="76" customWidth="1"/>
    <col min="15604" max="15609" width="12" style="76" customWidth="1"/>
    <col min="15610" max="15855" width="9" style="76"/>
    <col min="15856" max="15856" width="31" style="76" customWidth="1"/>
    <col min="15857" max="15857" width="30.25" style="76" customWidth="1"/>
    <col min="15858" max="15858" width="31.875" style="76" customWidth="1"/>
    <col min="15859" max="15859" width="38.375" style="76" customWidth="1"/>
    <col min="15860" max="15865" width="12" style="76" customWidth="1"/>
    <col min="15866" max="16111" width="9" style="76"/>
    <col min="16112" max="16112" width="31" style="76" customWidth="1"/>
    <col min="16113" max="16113" width="30.25" style="76" customWidth="1"/>
    <col min="16114" max="16114" width="31.875" style="76" customWidth="1"/>
    <col min="16115" max="16115" width="38.375" style="76" customWidth="1"/>
    <col min="16116" max="16121" width="12" style="76" customWidth="1"/>
    <col min="16122" max="16384" width="9" style="76"/>
  </cols>
  <sheetData>
    <row r="1" spans="1:4" s="75" customFormat="1" ht="21.95" customHeight="1">
      <c r="A1" s="95" t="s">
        <v>0</v>
      </c>
      <c r="B1" s="95"/>
      <c r="C1" s="95"/>
      <c r="D1" s="95"/>
    </row>
    <row r="2" spans="1:4" s="37" customFormat="1" ht="15.95" customHeight="1">
      <c r="A2" s="96" t="s">
        <v>1</v>
      </c>
      <c r="B2" s="96"/>
      <c r="C2" s="96"/>
      <c r="D2" s="42" t="s">
        <v>2</v>
      </c>
    </row>
    <row r="3" spans="1:4" ht="18.95" customHeight="1">
      <c r="A3" s="97" t="s">
        <v>3</v>
      </c>
      <c r="B3" s="97"/>
      <c r="C3" s="97" t="s">
        <v>4</v>
      </c>
      <c r="D3" s="97"/>
    </row>
    <row r="4" spans="1:4" ht="18" customHeight="1">
      <c r="A4" s="77" t="s">
        <v>5</v>
      </c>
      <c r="B4" s="77" t="s">
        <v>6</v>
      </c>
      <c r="C4" s="77" t="s">
        <v>5</v>
      </c>
      <c r="D4" s="77" t="s">
        <v>6</v>
      </c>
    </row>
    <row r="5" spans="1:4" ht="18" customHeight="1">
      <c r="A5" s="59" t="s">
        <v>7</v>
      </c>
      <c r="B5" s="78">
        <v>1606.36</v>
      </c>
      <c r="C5" s="59" t="s">
        <v>8</v>
      </c>
      <c r="D5" s="79">
        <f>D6+D7</f>
        <v>1606.36</v>
      </c>
    </row>
    <row r="6" spans="1:4" ht="18" customHeight="1">
      <c r="A6" s="59" t="s">
        <v>9</v>
      </c>
      <c r="B6" s="78"/>
      <c r="C6" s="61" t="s">
        <v>10</v>
      </c>
      <c r="D6" s="80">
        <v>1200.4000000000001</v>
      </c>
    </row>
    <row r="7" spans="1:4" ht="18" customHeight="1">
      <c r="A7" s="59" t="s">
        <v>11</v>
      </c>
      <c r="B7" s="78"/>
      <c r="C7" s="61" t="s">
        <v>12</v>
      </c>
      <c r="D7" s="80">
        <v>405.96</v>
      </c>
    </row>
    <row r="8" spans="1:4" ht="18" customHeight="1">
      <c r="A8" s="59" t="s">
        <v>13</v>
      </c>
      <c r="B8" s="78">
        <v>60270.400000000001</v>
      </c>
      <c r="C8" s="59" t="s">
        <v>14</v>
      </c>
      <c r="D8" s="79">
        <f>D9+D22+D49+D50+D51+D52+D53</f>
        <v>60270.400000000001</v>
      </c>
    </row>
    <row r="9" spans="1:4" ht="18" customHeight="1">
      <c r="A9" s="81"/>
      <c r="B9" s="78"/>
      <c r="C9" s="59" t="s">
        <v>15</v>
      </c>
      <c r="D9" s="79">
        <f>D10+D17</f>
        <v>23974.89</v>
      </c>
    </row>
    <row r="10" spans="1:4" ht="18" customHeight="1">
      <c r="A10" s="59" t="s">
        <v>16</v>
      </c>
      <c r="B10" s="78"/>
      <c r="C10" s="60" t="s">
        <v>17</v>
      </c>
      <c r="D10" s="80">
        <f>SUM(D11:D16)</f>
        <v>23974.89</v>
      </c>
    </row>
    <row r="11" spans="1:4" ht="18" customHeight="1">
      <c r="A11" s="82" t="s">
        <v>18</v>
      </c>
      <c r="B11" s="78">
        <v>0</v>
      </c>
      <c r="C11" s="61" t="s">
        <v>19</v>
      </c>
      <c r="D11" s="80">
        <v>7844.86</v>
      </c>
    </row>
    <row r="12" spans="1:4" ht="18" customHeight="1">
      <c r="A12" s="83" t="s">
        <v>20</v>
      </c>
      <c r="B12" s="84"/>
      <c r="C12" s="61" t="s">
        <v>21</v>
      </c>
      <c r="D12" s="80">
        <v>7608</v>
      </c>
    </row>
    <row r="13" spans="1:4" ht="18" customHeight="1">
      <c r="A13" s="85"/>
      <c r="B13" s="84"/>
      <c r="C13" s="64" t="s">
        <v>22</v>
      </c>
      <c r="D13" s="80">
        <v>5472.23</v>
      </c>
    </row>
    <row r="14" spans="1:4" ht="18" customHeight="1">
      <c r="A14" s="85"/>
      <c r="B14" s="84"/>
      <c r="C14" s="61" t="s">
        <v>23</v>
      </c>
      <c r="D14" s="80"/>
    </row>
    <row r="15" spans="1:4" ht="18" customHeight="1">
      <c r="A15" s="85"/>
      <c r="B15" s="84"/>
      <c r="C15" s="64" t="s">
        <v>24</v>
      </c>
      <c r="D15" s="80">
        <v>2319.8000000000002</v>
      </c>
    </row>
    <row r="16" spans="1:4" ht="18" customHeight="1">
      <c r="A16" s="86"/>
      <c r="B16" s="84"/>
      <c r="C16" s="61" t="s">
        <v>25</v>
      </c>
      <c r="D16" s="80">
        <v>730</v>
      </c>
    </row>
    <row r="17" spans="1:4" ht="18" customHeight="1">
      <c r="A17" s="86"/>
      <c r="B17" s="84"/>
      <c r="C17" s="66" t="s">
        <v>26</v>
      </c>
      <c r="D17" s="80">
        <f>SUM(D18:D21)</f>
        <v>0</v>
      </c>
    </row>
    <row r="18" spans="1:4" ht="18" customHeight="1">
      <c r="A18" s="86"/>
      <c r="B18" s="84"/>
      <c r="C18" s="64" t="s">
        <v>27</v>
      </c>
      <c r="D18" s="80"/>
    </row>
    <row r="19" spans="1:4" ht="18" customHeight="1">
      <c r="A19" s="86"/>
      <c r="B19" s="84"/>
      <c r="C19" s="61" t="s">
        <v>28</v>
      </c>
      <c r="D19" s="80"/>
    </row>
    <row r="20" spans="1:4" ht="18" customHeight="1">
      <c r="A20" s="86"/>
      <c r="B20" s="84"/>
      <c r="C20" s="61" t="s">
        <v>29</v>
      </c>
      <c r="D20" s="80"/>
    </row>
    <row r="21" spans="1:4" ht="18" customHeight="1">
      <c r="A21" s="86"/>
      <c r="B21" s="84"/>
      <c r="C21" s="61" t="s">
        <v>30</v>
      </c>
      <c r="D21" s="80"/>
    </row>
    <row r="22" spans="1:4" ht="18" customHeight="1">
      <c r="A22" s="86"/>
      <c r="B22" s="84"/>
      <c r="C22" s="69" t="s">
        <v>31</v>
      </c>
      <c r="D22" s="80">
        <f>SUM(D23:D37,D41:D48)</f>
        <v>32711.21</v>
      </c>
    </row>
    <row r="23" spans="1:4" ht="18" customHeight="1">
      <c r="A23" s="86"/>
      <c r="B23" s="84"/>
      <c r="C23" s="70" t="s">
        <v>32</v>
      </c>
      <c r="D23" s="80">
        <v>70</v>
      </c>
    </row>
    <row r="24" spans="1:4" ht="18" customHeight="1">
      <c r="A24" s="86"/>
      <c r="B24" s="84"/>
      <c r="C24" s="70" t="s">
        <v>33</v>
      </c>
      <c r="D24" s="80">
        <v>17.7</v>
      </c>
    </row>
    <row r="25" spans="1:4" ht="18" customHeight="1">
      <c r="A25" s="86"/>
      <c r="B25" s="84"/>
      <c r="C25" s="70" t="s">
        <v>34</v>
      </c>
      <c r="D25" s="80"/>
    </row>
    <row r="26" spans="1:4" ht="18" customHeight="1">
      <c r="A26" s="86"/>
      <c r="B26" s="84"/>
      <c r="C26" s="70" t="s">
        <v>35</v>
      </c>
      <c r="D26" s="80">
        <v>105</v>
      </c>
    </row>
    <row r="27" spans="1:4" ht="18" customHeight="1">
      <c r="A27" s="86"/>
      <c r="B27" s="84"/>
      <c r="C27" s="70" t="s">
        <v>36</v>
      </c>
      <c r="D27" s="80">
        <v>680</v>
      </c>
    </row>
    <row r="28" spans="1:4" ht="18" customHeight="1">
      <c r="A28" s="86"/>
      <c r="B28" s="84"/>
      <c r="C28" s="70" t="s">
        <v>37</v>
      </c>
      <c r="D28" s="80">
        <v>15</v>
      </c>
    </row>
    <row r="29" spans="1:4" ht="18" customHeight="1">
      <c r="A29" s="86"/>
      <c r="B29" s="84"/>
      <c r="C29" s="70" t="s">
        <v>38</v>
      </c>
      <c r="D29" s="80">
        <v>637</v>
      </c>
    </row>
    <row r="30" spans="1:4" ht="18" customHeight="1">
      <c r="A30" s="86"/>
      <c r="B30" s="84"/>
      <c r="C30" s="70" t="s">
        <v>39</v>
      </c>
      <c r="D30" s="80">
        <v>982.2</v>
      </c>
    </row>
    <row r="31" spans="1:4" ht="18" customHeight="1">
      <c r="A31" s="86"/>
      <c r="B31" s="84"/>
      <c r="C31" s="70" t="s">
        <v>40</v>
      </c>
      <c r="D31" s="80">
        <v>10</v>
      </c>
    </row>
    <row r="32" spans="1:4" ht="18" customHeight="1">
      <c r="A32" s="86"/>
      <c r="B32" s="84"/>
      <c r="C32" s="70" t="s">
        <v>41</v>
      </c>
      <c r="D32" s="80">
        <v>2914.78</v>
      </c>
    </row>
    <row r="33" spans="1:4" ht="18" customHeight="1">
      <c r="A33" s="86"/>
      <c r="B33" s="84"/>
      <c r="C33" s="70" t="s">
        <v>42</v>
      </c>
      <c r="D33" s="80">
        <v>270</v>
      </c>
    </row>
    <row r="34" spans="1:4" ht="18" customHeight="1">
      <c r="A34" s="86"/>
      <c r="B34" s="84"/>
      <c r="C34" s="70" t="s">
        <v>43</v>
      </c>
      <c r="D34" s="80"/>
    </row>
    <row r="35" spans="1:4" ht="18" customHeight="1">
      <c r="A35" s="86"/>
      <c r="B35" s="84"/>
      <c r="C35" s="70" t="s">
        <v>44</v>
      </c>
      <c r="D35" s="80">
        <v>218.5</v>
      </c>
    </row>
    <row r="36" spans="1:4" ht="18" customHeight="1">
      <c r="A36" s="86"/>
      <c r="B36" s="84"/>
      <c r="C36" s="70" t="s">
        <v>45</v>
      </c>
      <c r="D36" s="80"/>
    </row>
    <row r="37" spans="1:4" ht="18" customHeight="1">
      <c r="A37" s="86"/>
      <c r="B37" s="84"/>
      <c r="C37" s="70" t="s">
        <v>46</v>
      </c>
      <c r="D37" s="80">
        <f>D38+D39+D40</f>
        <v>25801.040000000001</v>
      </c>
    </row>
    <row r="38" spans="1:4" ht="18" customHeight="1">
      <c r="A38" s="86"/>
      <c r="B38" s="84"/>
      <c r="C38" s="70" t="s">
        <v>47</v>
      </c>
      <c r="D38" s="80">
        <v>16000</v>
      </c>
    </row>
    <row r="39" spans="1:4" ht="18" customHeight="1">
      <c r="A39" s="86"/>
      <c r="B39" s="84"/>
      <c r="C39" s="70" t="s">
        <v>48</v>
      </c>
      <c r="D39" s="80">
        <v>9594.0400000000009</v>
      </c>
    </row>
    <row r="40" spans="1:4" ht="18" customHeight="1">
      <c r="A40" s="86"/>
      <c r="B40" s="84"/>
      <c r="C40" s="70" t="s">
        <v>49</v>
      </c>
      <c r="D40" s="80">
        <v>207</v>
      </c>
    </row>
    <row r="41" spans="1:4" ht="18" customHeight="1">
      <c r="A41" s="86"/>
      <c r="B41" s="84"/>
      <c r="C41" s="70" t="s">
        <v>50</v>
      </c>
      <c r="D41" s="80"/>
    </row>
    <row r="42" spans="1:4" ht="18" customHeight="1">
      <c r="A42" s="86"/>
      <c r="B42" s="84"/>
      <c r="C42" s="70" t="s">
        <v>51</v>
      </c>
      <c r="D42" s="80"/>
    </row>
    <row r="43" spans="1:4" ht="18" customHeight="1">
      <c r="A43" s="86"/>
      <c r="B43" s="84"/>
      <c r="C43" s="70" t="s">
        <v>52</v>
      </c>
      <c r="D43" s="80">
        <v>232</v>
      </c>
    </row>
    <row r="44" spans="1:4" ht="18" customHeight="1">
      <c r="A44" s="86"/>
      <c r="B44" s="84"/>
      <c r="C44" s="70" t="s">
        <v>53</v>
      </c>
      <c r="D44" s="80"/>
    </row>
    <row r="45" spans="1:4" ht="18" customHeight="1">
      <c r="A45" s="86"/>
      <c r="B45" s="84"/>
      <c r="C45" s="70" t="s">
        <v>54</v>
      </c>
      <c r="D45" s="80"/>
    </row>
    <row r="46" spans="1:4" ht="18" customHeight="1">
      <c r="A46" s="86"/>
      <c r="B46" s="84"/>
      <c r="C46" s="70" t="s">
        <v>55</v>
      </c>
      <c r="D46" s="80">
        <v>54</v>
      </c>
    </row>
    <row r="47" spans="1:4" ht="18" customHeight="1">
      <c r="A47" s="86"/>
      <c r="B47" s="84"/>
      <c r="C47" s="70" t="s">
        <v>56</v>
      </c>
      <c r="D47" s="80">
        <v>5</v>
      </c>
    </row>
    <row r="48" spans="1:4" ht="18" customHeight="1">
      <c r="A48" s="86"/>
      <c r="B48" s="84"/>
      <c r="C48" s="70" t="s">
        <v>57</v>
      </c>
      <c r="D48" s="80">
        <v>698.99</v>
      </c>
    </row>
    <row r="49" spans="1:4" ht="18" customHeight="1">
      <c r="A49" s="77"/>
      <c r="B49" s="78"/>
      <c r="C49" s="66" t="s">
        <v>58</v>
      </c>
      <c r="D49" s="87">
        <v>2000</v>
      </c>
    </row>
    <row r="50" spans="1:4" ht="18" customHeight="1">
      <c r="A50" s="77"/>
      <c r="B50" s="78"/>
      <c r="C50" s="66" t="s">
        <v>59</v>
      </c>
      <c r="D50" s="87">
        <v>180</v>
      </c>
    </row>
    <row r="51" spans="1:4" ht="18" customHeight="1">
      <c r="A51" s="88"/>
      <c r="B51" s="84"/>
      <c r="C51" s="72" t="s">
        <v>60</v>
      </c>
      <c r="D51" s="89">
        <v>150</v>
      </c>
    </row>
    <row r="52" spans="1:4" ht="18" customHeight="1">
      <c r="A52" s="88"/>
      <c r="B52" s="84"/>
      <c r="C52" s="72" t="s">
        <v>61</v>
      </c>
      <c r="D52" s="79">
        <v>50</v>
      </c>
    </row>
    <row r="53" spans="1:4" ht="18" customHeight="1">
      <c r="A53" s="86"/>
      <c r="B53" s="90"/>
      <c r="C53" s="72" t="s">
        <v>62</v>
      </c>
      <c r="D53" s="79">
        <v>1204.3</v>
      </c>
    </row>
    <row r="54" spans="1:4" ht="18" customHeight="1">
      <c r="A54" s="86"/>
      <c r="B54" s="90"/>
      <c r="C54" s="83" t="s">
        <v>20</v>
      </c>
      <c r="D54" s="90"/>
    </row>
    <row r="55" spans="1:4" ht="18" customHeight="1">
      <c r="A55" s="91" t="s">
        <v>63</v>
      </c>
      <c r="B55" s="92">
        <f>SUM(B5:B54)</f>
        <v>61876.76</v>
      </c>
      <c r="C55" s="91" t="s">
        <v>64</v>
      </c>
      <c r="D55" s="93">
        <f>D5+D8</f>
        <v>61876.76</v>
      </c>
    </row>
    <row r="56" spans="1:4" ht="18" customHeight="1">
      <c r="A56" s="94" t="s">
        <v>65</v>
      </c>
      <c r="B56" s="84"/>
      <c r="C56" s="94" t="s">
        <v>66</v>
      </c>
      <c r="D56" s="84"/>
    </row>
    <row r="57" spans="1:4" ht="18" customHeight="1">
      <c r="A57" s="94" t="s">
        <v>67</v>
      </c>
      <c r="B57" s="84"/>
      <c r="C57" s="84"/>
      <c r="D57" s="85"/>
    </row>
    <row r="58" spans="1:4" ht="18" customHeight="1">
      <c r="A58" s="91" t="s">
        <v>68</v>
      </c>
      <c r="B58" s="92">
        <f>SUM(B55:B57)</f>
        <v>61876.76</v>
      </c>
      <c r="C58" s="91" t="s">
        <v>69</v>
      </c>
      <c r="D58" s="92">
        <f>D55+D56+D57</f>
        <v>61876.76</v>
      </c>
    </row>
    <row r="59" spans="1:4" ht="18" customHeight="1">
      <c r="A59" s="98" t="s">
        <v>206</v>
      </c>
      <c r="B59" s="98"/>
      <c r="C59" s="98"/>
      <c r="D59" s="98"/>
    </row>
  </sheetData>
  <mergeCells count="5">
    <mergeCell ref="A1:D1"/>
    <mergeCell ref="A2:C2"/>
    <mergeCell ref="A3:B3"/>
    <mergeCell ref="C3:D3"/>
    <mergeCell ref="A59:D59"/>
  </mergeCells>
  <phoneticPr fontId="32" type="noConversion"/>
  <printOptions horizontalCentered="1"/>
  <pageMargins left="0.59055118110236204" right="0.59055118110236204" top="0.39370078740157499" bottom="0.39370078740157499" header="0.31496062992126" footer="0.31496062992126"/>
  <pageSetup paperSize="9" scale="73" fitToWidth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61"/>
  <sheetViews>
    <sheetView tabSelected="1" topLeftCell="A37" workbookViewId="0">
      <selection activeCell="A56" sqref="A56:H56"/>
    </sheetView>
  </sheetViews>
  <sheetFormatPr defaultColWidth="9" defaultRowHeight="13.5"/>
  <cols>
    <col min="1" max="1" width="28.125" style="16" customWidth="1"/>
    <col min="2" max="2" width="11.75" style="16" customWidth="1"/>
    <col min="3" max="3" width="11.375" style="16" customWidth="1"/>
    <col min="4" max="4" width="11.375" style="16" hidden="1" customWidth="1"/>
    <col min="5" max="5" width="11.375" style="40" customWidth="1"/>
    <col min="6" max="6" width="11.625" style="40" customWidth="1"/>
    <col min="7" max="7" width="11.75" style="16" customWidth="1"/>
    <col min="8" max="8" width="51.75" style="16" customWidth="1"/>
    <col min="9" max="248" width="9" style="16"/>
    <col min="249" max="249" width="6.5" style="16" customWidth="1"/>
    <col min="250" max="250" width="29" style="16" customWidth="1"/>
    <col min="251" max="251" width="17.5" style="16" customWidth="1"/>
    <col min="252" max="252" width="15.375" style="16" customWidth="1"/>
    <col min="253" max="255" width="18.625" style="16" customWidth="1"/>
    <col min="256" max="504" width="9" style="16"/>
    <col min="505" max="505" width="6.5" style="16" customWidth="1"/>
    <col min="506" max="506" width="29" style="16" customWidth="1"/>
    <col min="507" max="507" width="17.5" style="16" customWidth="1"/>
    <col min="508" max="508" width="15.375" style="16" customWidth="1"/>
    <col min="509" max="511" width="18.625" style="16" customWidth="1"/>
    <col min="512" max="760" width="9" style="16"/>
    <col min="761" max="761" width="6.5" style="16" customWidth="1"/>
    <col min="762" max="762" width="29" style="16" customWidth="1"/>
    <col min="763" max="763" width="17.5" style="16" customWidth="1"/>
    <col min="764" max="764" width="15.375" style="16" customWidth="1"/>
    <col min="765" max="767" width="18.625" style="16" customWidth="1"/>
    <col min="768" max="1016" width="9" style="16"/>
    <col min="1017" max="1017" width="6.5" style="16" customWidth="1"/>
    <col min="1018" max="1018" width="29" style="16" customWidth="1"/>
    <col min="1019" max="1019" width="17.5" style="16" customWidth="1"/>
    <col min="1020" max="1020" width="15.375" style="16" customWidth="1"/>
    <col min="1021" max="1023" width="18.625" style="16" customWidth="1"/>
    <col min="1024" max="1272" width="9" style="16"/>
    <col min="1273" max="1273" width="6.5" style="16" customWidth="1"/>
    <col min="1274" max="1274" width="29" style="16" customWidth="1"/>
    <col min="1275" max="1275" width="17.5" style="16" customWidth="1"/>
    <col min="1276" max="1276" width="15.375" style="16" customWidth="1"/>
    <col min="1277" max="1279" width="18.625" style="16" customWidth="1"/>
    <col min="1280" max="1528" width="9" style="16"/>
    <col min="1529" max="1529" width="6.5" style="16" customWidth="1"/>
    <col min="1530" max="1530" width="29" style="16" customWidth="1"/>
    <col min="1531" max="1531" width="17.5" style="16" customWidth="1"/>
    <col min="1532" max="1532" width="15.375" style="16" customWidth="1"/>
    <col min="1533" max="1535" width="18.625" style="16" customWidth="1"/>
    <col min="1536" max="1784" width="9" style="16"/>
    <col min="1785" max="1785" width="6.5" style="16" customWidth="1"/>
    <col min="1786" max="1786" width="29" style="16" customWidth="1"/>
    <col min="1787" max="1787" width="17.5" style="16" customWidth="1"/>
    <col min="1788" max="1788" width="15.375" style="16" customWidth="1"/>
    <col min="1789" max="1791" width="18.625" style="16" customWidth="1"/>
    <col min="1792" max="2040" width="9" style="16"/>
    <col min="2041" max="2041" width="6.5" style="16" customWidth="1"/>
    <col min="2042" max="2042" width="29" style="16" customWidth="1"/>
    <col min="2043" max="2043" width="17.5" style="16" customWidth="1"/>
    <col min="2044" max="2044" width="15.375" style="16" customWidth="1"/>
    <col min="2045" max="2047" width="18.625" style="16" customWidth="1"/>
    <col min="2048" max="2296" width="9" style="16"/>
    <col min="2297" max="2297" width="6.5" style="16" customWidth="1"/>
    <col min="2298" max="2298" width="29" style="16" customWidth="1"/>
    <col min="2299" max="2299" width="17.5" style="16" customWidth="1"/>
    <col min="2300" max="2300" width="15.375" style="16" customWidth="1"/>
    <col min="2301" max="2303" width="18.625" style="16" customWidth="1"/>
    <col min="2304" max="2552" width="9" style="16"/>
    <col min="2553" max="2553" width="6.5" style="16" customWidth="1"/>
    <col min="2554" max="2554" width="29" style="16" customWidth="1"/>
    <col min="2555" max="2555" width="17.5" style="16" customWidth="1"/>
    <col min="2556" max="2556" width="15.375" style="16" customWidth="1"/>
    <col min="2557" max="2559" width="18.625" style="16" customWidth="1"/>
    <col min="2560" max="2808" width="9" style="16"/>
    <col min="2809" max="2809" width="6.5" style="16" customWidth="1"/>
    <col min="2810" max="2810" width="29" style="16" customWidth="1"/>
    <col min="2811" max="2811" width="17.5" style="16" customWidth="1"/>
    <col min="2812" max="2812" width="15.375" style="16" customWidth="1"/>
    <col min="2813" max="2815" width="18.625" style="16" customWidth="1"/>
    <col min="2816" max="3064" width="9" style="16"/>
    <col min="3065" max="3065" width="6.5" style="16" customWidth="1"/>
    <col min="3066" max="3066" width="29" style="16" customWidth="1"/>
    <col min="3067" max="3067" width="17.5" style="16" customWidth="1"/>
    <col min="3068" max="3068" width="15.375" style="16" customWidth="1"/>
    <col min="3069" max="3071" width="18.625" style="16" customWidth="1"/>
    <col min="3072" max="3320" width="9" style="16"/>
    <col min="3321" max="3321" width="6.5" style="16" customWidth="1"/>
    <col min="3322" max="3322" width="29" style="16" customWidth="1"/>
    <col min="3323" max="3323" width="17.5" style="16" customWidth="1"/>
    <col min="3324" max="3324" width="15.375" style="16" customWidth="1"/>
    <col min="3325" max="3327" width="18.625" style="16" customWidth="1"/>
    <col min="3328" max="3576" width="9" style="16"/>
    <col min="3577" max="3577" width="6.5" style="16" customWidth="1"/>
    <col min="3578" max="3578" width="29" style="16" customWidth="1"/>
    <col min="3579" max="3579" width="17.5" style="16" customWidth="1"/>
    <col min="3580" max="3580" width="15.375" style="16" customWidth="1"/>
    <col min="3581" max="3583" width="18.625" style="16" customWidth="1"/>
    <col min="3584" max="3832" width="9" style="16"/>
    <col min="3833" max="3833" width="6.5" style="16" customWidth="1"/>
    <col min="3834" max="3834" width="29" style="16" customWidth="1"/>
    <col min="3835" max="3835" width="17.5" style="16" customWidth="1"/>
    <col min="3836" max="3836" width="15.375" style="16" customWidth="1"/>
    <col min="3837" max="3839" width="18.625" style="16" customWidth="1"/>
    <col min="3840" max="4088" width="9" style="16"/>
    <col min="4089" max="4089" width="6.5" style="16" customWidth="1"/>
    <col min="4090" max="4090" width="29" style="16" customWidth="1"/>
    <col min="4091" max="4091" width="17.5" style="16" customWidth="1"/>
    <col min="4092" max="4092" width="15.375" style="16" customWidth="1"/>
    <col min="4093" max="4095" width="18.625" style="16" customWidth="1"/>
    <col min="4096" max="4344" width="9" style="16"/>
    <col min="4345" max="4345" width="6.5" style="16" customWidth="1"/>
    <col min="4346" max="4346" width="29" style="16" customWidth="1"/>
    <col min="4347" max="4347" width="17.5" style="16" customWidth="1"/>
    <col min="4348" max="4348" width="15.375" style="16" customWidth="1"/>
    <col min="4349" max="4351" width="18.625" style="16" customWidth="1"/>
    <col min="4352" max="4600" width="9" style="16"/>
    <col min="4601" max="4601" width="6.5" style="16" customWidth="1"/>
    <col min="4602" max="4602" width="29" style="16" customWidth="1"/>
    <col min="4603" max="4603" width="17.5" style="16" customWidth="1"/>
    <col min="4604" max="4604" width="15.375" style="16" customWidth="1"/>
    <col min="4605" max="4607" width="18.625" style="16" customWidth="1"/>
    <col min="4608" max="4856" width="9" style="16"/>
    <col min="4857" max="4857" width="6.5" style="16" customWidth="1"/>
    <col min="4858" max="4858" width="29" style="16" customWidth="1"/>
    <col min="4859" max="4859" width="17.5" style="16" customWidth="1"/>
    <col min="4860" max="4860" width="15.375" style="16" customWidth="1"/>
    <col min="4861" max="4863" width="18.625" style="16" customWidth="1"/>
    <col min="4864" max="5112" width="9" style="16"/>
    <col min="5113" max="5113" width="6.5" style="16" customWidth="1"/>
    <col min="5114" max="5114" width="29" style="16" customWidth="1"/>
    <col min="5115" max="5115" width="17.5" style="16" customWidth="1"/>
    <col min="5116" max="5116" width="15.375" style="16" customWidth="1"/>
    <col min="5117" max="5119" width="18.625" style="16" customWidth="1"/>
    <col min="5120" max="5368" width="9" style="16"/>
    <col min="5369" max="5369" width="6.5" style="16" customWidth="1"/>
    <col min="5370" max="5370" width="29" style="16" customWidth="1"/>
    <col min="5371" max="5371" width="17.5" style="16" customWidth="1"/>
    <col min="5372" max="5372" width="15.375" style="16" customWidth="1"/>
    <col min="5373" max="5375" width="18.625" style="16" customWidth="1"/>
    <col min="5376" max="5624" width="9" style="16"/>
    <col min="5625" max="5625" width="6.5" style="16" customWidth="1"/>
    <col min="5626" max="5626" width="29" style="16" customWidth="1"/>
    <col min="5627" max="5627" width="17.5" style="16" customWidth="1"/>
    <col min="5628" max="5628" width="15.375" style="16" customWidth="1"/>
    <col min="5629" max="5631" width="18.625" style="16" customWidth="1"/>
    <col min="5632" max="5880" width="9" style="16"/>
    <col min="5881" max="5881" width="6.5" style="16" customWidth="1"/>
    <col min="5882" max="5882" width="29" style="16" customWidth="1"/>
    <col min="5883" max="5883" width="17.5" style="16" customWidth="1"/>
    <col min="5884" max="5884" width="15.375" style="16" customWidth="1"/>
    <col min="5885" max="5887" width="18.625" style="16" customWidth="1"/>
    <col min="5888" max="6136" width="9" style="16"/>
    <col min="6137" max="6137" width="6.5" style="16" customWidth="1"/>
    <col min="6138" max="6138" width="29" style="16" customWidth="1"/>
    <col min="6139" max="6139" width="17.5" style="16" customWidth="1"/>
    <col min="6140" max="6140" width="15.375" style="16" customWidth="1"/>
    <col min="6141" max="6143" width="18.625" style="16" customWidth="1"/>
    <col min="6144" max="6392" width="9" style="16"/>
    <col min="6393" max="6393" width="6.5" style="16" customWidth="1"/>
    <col min="6394" max="6394" width="29" style="16" customWidth="1"/>
    <col min="6395" max="6395" width="17.5" style="16" customWidth="1"/>
    <col min="6396" max="6396" width="15.375" style="16" customWidth="1"/>
    <col min="6397" max="6399" width="18.625" style="16" customWidth="1"/>
    <col min="6400" max="6648" width="9" style="16"/>
    <col min="6649" max="6649" width="6.5" style="16" customWidth="1"/>
    <col min="6650" max="6650" width="29" style="16" customWidth="1"/>
    <col min="6651" max="6651" width="17.5" style="16" customWidth="1"/>
    <col min="6652" max="6652" width="15.375" style="16" customWidth="1"/>
    <col min="6653" max="6655" width="18.625" style="16" customWidth="1"/>
    <col min="6656" max="6904" width="9" style="16"/>
    <col min="6905" max="6905" width="6.5" style="16" customWidth="1"/>
    <col min="6906" max="6906" width="29" style="16" customWidth="1"/>
    <col min="6907" max="6907" width="17.5" style="16" customWidth="1"/>
    <col min="6908" max="6908" width="15.375" style="16" customWidth="1"/>
    <col min="6909" max="6911" width="18.625" style="16" customWidth="1"/>
    <col min="6912" max="7160" width="9" style="16"/>
    <col min="7161" max="7161" width="6.5" style="16" customWidth="1"/>
    <col min="7162" max="7162" width="29" style="16" customWidth="1"/>
    <col min="7163" max="7163" width="17.5" style="16" customWidth="1"/>
    <col min="7164" max="7164" width="15.375" style="16" customWidth="1"/>
    <col min="7165" max="7167" width="18.625" style="16" customWidth="1"/>
    <col min="7168" max="7416" width="9" style="16"/>
    <col min="7417" max="7417" width="6.5" style="16" customWidth="1"/>
    <col min="7418" max="7418" width="29" style="16" customWidth="1"/>
    <col min="7419" max="7419" width="17.5" style="16" customWidth="1"/>
    <col min="7420" max="7420" width="15.375" style="16" customWidth="1"/>
    <col min="7421" max="7423" width="18.625" style="16" customWidth="1"/>
    <col min="7424" max="7672" width="9" style="16"/>
    <col min="7673" max="7673" width="6.5" style="16" customWidth="1"/>
    <col min="7674" max="7674" width="29" style="16" customWidth="1"/>
    <col min="7675" max="7675" width="17.5" style="16" customWidth="1"/>
    <col min="7676" max="7676" width="15.375" style="16" customWidth="1"/>
    <col min="7677" max="7679" width="18.625" style="16" customWidth="1"/>
    <col min="7680" max="7928" width="9" style="16"/>
    <col min="7929" max="7929" width="6.5" style="16" customWidth="1"/>
    <col min="7930" max="7930" width="29" style="16" customWidth="1"/>
    <col min="7931" max="7931" width="17.5" style="16" customWidth="1"/>
    <col min="7932" max="7932" width="15.375" style="16" customWidth="1"/>
    <col min="7933" max="7935" width="18.625" style="16" customWidth="1"/>
    <col min="7936" max="8184" width="9" style="16"/>
    <col min="8185" max="8185" width="6.5" style="16" customWidth="1"/>
    <col min="8186" max="8186" width="29" style="16" customWidth="1"/>
    <col min="8187" max="8187" width="17.5" style="16" customWidth="1"/>
    <col min="8188" max="8188" width="15.375" style="16" customWidth="1"/>
    <col min="8189" max="8191" width="18.625" style="16" customWidth="1"/>
    <col min="8192" max="8440" width="9" style="16"/>
    <col min="8441" max="8441" width="6.5" style="16" customWidth="1"/>
    <col min="8442" max="8442" width="29" style="16" customWidth="1"/>
    <col min="8443" max="8443" width="17.5" style="16" customWidth="1"/>
    <col min="8444" max="8444" width="15.375" style="16" customWidth="1"/>
    <col min="8445" max="8447" width="18.625" style="16" customWidth="1"/>
    <col min="8448" max="8696" width="9" style="16"/>
    <col min="8697" max="8697" width="6.5" style="16" customWidth="1"/>
    <col min="8698" max="8698" width="29" style="16" customWidth="1"/>
    <col min="8699" max="8699" width="17.5" style="16" customWidth="1"/>
    <col min="8700" max="8700" width="15.375" style="16" customWidth="1"/>
    <col min="8701" max="8703" width="18.625" style="16" customWidth="1"/>
    <col min="8704" max="8952" width="9" style="16"/>
    <col min="8953" max="8953" width="6.5" style="16" customWidth="1"/>
    <col min="8954" max="8954" width="29" style="16" customWidth="1"/>
    <col min="8955" max="8955" width="17.5" style="16" customWidth="1"/>
    <col min="8956" max="8956" width="15.375" style="16" customWidth="1"/>
    <col min="8957" max="8959" width="18.625" style="16" customWidth="1"/>
    <col min="8960" max="9208" width="9" style="16"/>
    <col min="9209" max="9209" width="6.5" style="16" customWidth="1"/>
    <col min="9210" max="9210" width="29" style="16" customWidth="1"/>
    <col min="9211" max="9211" width="17.5" style="16" customWidth="1"/>
    <col min="9212" max="9212" width="15.375" style="16" customWidth="1"/>
    <col min="9213" max="9215" width="18.625" style="16" customWidth="1"/>
    <col min="9216" max="9464" width="9" style="16"/>
    <col min="9465" max="9465" width="6.5" style="16" customWidth="1"/>
    <col min="9466" max="9466" width="29" style="16" customWidth="1"/>
    <col min="9467" max="9467" width="17.5" style="16" customWidth="1"/>
    <col min="9468" max="9468" width="15.375" style="16" customWidth="1"/>
    <col min="9469" max="9471" width="18.625" style="16" customWidth="1"/>
    <col min="9472" max="9720" width="9" style="16"/>
    <col min="9721" max="9721" width="6.5" style="16" customWidth="1"/>
    <col min="9722" max="9722" width="29" style="16" customWidth="1"/>
    <col min="9723" max="9723" width="17.5" style="16" customWidth="1"/>
    <col min="9724" max="9724" width="15.375" style="16" customWidth="1"/>
    <col min="9725" max="9727" width="18.625" style="16" customWidth="1"/>
    <col min="9728" max="9976" width="9" style="16"/>
    <col min="9977" max="9977" width="6.5" style="16" customWidth="1"/>
    <col min="9978" max="9978" width="29" style="16" customWidth="1"/>
    <col min="9979" max="9979" width="17.5" style="16" customWidth="1"/>
    <col min="9980" max="9980" width="15.375" style="16" customWidth="1"/>
    <col min="9981" max="9983" width="18.625" style="16" customWidth="1"/>
    <col min="9984" max="10232" width="9" style="16"/>
    <col min="10233" max="10233" width="6.5" style="16" customWidth="1"/>
    <col min="10234" max="10234" width="29" style="16" customWidth="1"/>
    <col min="10235" max="10235" width="17.5" style="16" customWidth="1"/>
    <col min="10236" max="10236" width="15.375" style="16" customWidth="1"/>
    <col min="10237" max="10239" width="18.625" style="16" customWidth="1"/>
    <col min="10240" max="10488" width="9" style="16"/>
    <col min="10489" max="10489" width="6.5" style="16" customWidth="1"/>
    <col min="10490" max="10490" width="29" style="16" customWidth="1"/>
    <col min="10491" max="10491" width="17.5" style="16" customWidth="1"/>
    <col min="10492" max="10492" width="15.375" style="16" customWidth="1"/>
    <col min="10493" max="10495" width="18.625" style="16" customWidth="1"/>
    <col min="10496" max="10744" width="9" style="16"/>
    <col min="10745" max="10745" width="6.5" style="16" customWidth="1"/>
    <col min="10746" max="10746" width="29" style="16" customWidth="1"/>
    <col min="10747" max="10747" width="17.5" style="16" customWidth="1"/>
    <col min="10748" max="10748" width="15.375" style="16" customWidth="1"/>
    <col min="10749" max="10751" width="18.625" style="16" customWidth="1"/>
    <col min="10752" max="11000" width="9" style="16"/>
    <col min="11001" max="11001" width="6.5" style="16" customWidth="1"/>
    <col min="11002" max="11002" width="29" style="16" customWidth="1"/>
    <col min="11003" max="11003" width="17.5" style="16" customWidth="1"/>
    <col min="11004" max="11004" width="15.375" style="16" customWidth="1"/>
    <col min="11005" max="11007" width="18.625" style="16" customWidth="1"/>
    <col min="11008" max="11256" width="9" style="16"/>
    <col min="11257" max="11257" width="6.5" style="16" customWidth="1"/>
    <col min="11258" max="11258" width="29" style="16" customWidth="1"/>
    <col min="11259" max="11259" width="17.5" style="16" customWidth="1"/>
    <col min="11260" max="11260" width="15.375" style="16" customWidth="1"/>
    <col min="11261" max="11263" width="18.625" style="16" customWidth="1"/>
    <col min="11264" max="11512" width="9" style="16"/>
    <col min="11513" max="11513" width="6.5" style="16" customWidth="1"/>
    <col min="11514" max="11514" width="29" style="16" customWidth="1"/>
    <col min="11515" max="11515" width="17.5" style="16" customWidth="1"/>
    <col min="11516" max="11516" width="15.375" style="16" customWidth="1"/>
    <col min="11517" max="11519" width="18.625" style="16" customWidth="1"/>
    <col min="11520" max="11768" width="9" style="16"/>
    <col min="11769" max="11769" width="6.5" style="16" customWidth="1"/>
    <col min="11770" max="11770" width="29" style="16" customWidth="1"/>
    <col min="11771" max="11771" width="17.5" style="16" customWidth="1"/>
    <col min="11772" max="11772" width="15.375" style="16" customWidth="1"/>
    <col min="11773" max="11775" width="18.625" style="16" customWidth="1"/>
    <col min="11776" max="12024" width="9" style="16"/>
    <col min="12025" max="12025" width="6.5" style="16" customWidth="1"/>
    <col min="12026" max="12026" width="29" style="16" customWidth="1"/>
    <col min="12027" max="12027" width="17.5" style="16" customWidth="1"/>
    <col min="12028" max="12028" width="15.375" style="16" customWidth="1"/>
    <col min="12029" max="12031" width="18.625" style="16" customWidth="1"/>
    <col min="12032" max="12280" width="9" style="16"/>
    <col min="12281" max="12281" width="6.5" style="16" customWidth="1"/>
    <col min="12282" max="12282" width="29" style="16" customWidth="1"/>
    <col min="12283" max="12283" width="17.5" style="16" customWidth="1"/>
    <col min="12284" max="12284" width="15.375" style="16" customWidth="1"/>
    <col min="12285" max="12287" width="18.625" style="16" customWidth="1"/>
    <col min="12288" max="12536" width="9" style="16"/>
    <col min="12537" max="12537" width="6.5" style="16" customWidth="1"/>
    <col min="12538" max="12538" width="29" style="16" customWidth="1"/>
    <col min="12539" max="12539" width="17.5" style="16" customWidth="1"/>
    <col min="12540" max="12540" width="15.375" style="16" customWidth="1"/>
    <col min="12541" max="12543" width="18.625" style="16" customWidth="1"/>
    <col min="12544" max="12792" width="9" style="16"/>
    <col min="12793" max="12793" width="6.5" style="16" customWidth="1"/>
    <col min="12794" max="12794" width="29" style="16" customWidth="1"/>
    <col min="12795" max="12795" width="17.5" style="16" customWidth="1"/>
    <col min="12796" max="12796" width="15.375" style="16" customWidth="1"/>
    <col min="12797" max="12799" width="18.625" style="16" customWidth="1"/>
    <col min="12800" max="13048" width="9" style="16"/>
    <col min="13049" max="13049" width="6.5" style="16" customWidth="1"/>
    <col min="13050" max="13050" width="29" style="16" customWidth="1"/>
    <col min="13051" max="13051" width="17.5" style="16" customWidth="1"/>
    <col min="13052" max="13052" width="15.375" style="16" customWidth="1"/>
    <col min="13053" max="13055" width="18.625" style="16" customWidth="1"/>
    <col min="13056" max="13304" width="9" style="16"/>
    <col min="13305" max="13305" width="6.5" style="16" customWidth="1"/>
    <col min="13306" max="13306" width="29" style="16" customWidth="1"/>
    <col min="13307" max="13307" width="17.5" style="16" customWidth="1"/>
    <col min="13308" max="13308" width="15.375" style="16" customWidth="1"/>
    <col min="13309" max="13311" width="18.625" style="16" customWidth="1"/>
    <col min="13312" max="13560" width="9" style="16"/>
    <col min="13561" max="13561" width="6.5" style="16" customWidth="1"/>
    <col min="13562" max="13562" width="29" style="16" customWidth="1"/>
    <col min="13563" max="13563" width="17.5" style="16" customWidth="1"/>
    <col min="13564" max="13564" width="15.375" style="16" customWidth="1"/>
    <col min="13565" max="13567" width="18.625" style="16" customWidth="1"/>
    <col min="13568" max="13816" width="9" style="16"/>
    <col min="13817" max="13817" width="6.5" style="16" customWidth="1"/>
    <col min="13818" max="13818" width="29" style="16" customWidth="1"/>
    <col min="13819" max="13819" width="17.5" style="16" customWidth="1"/>
    <col min="13820" max="13820" width="15.375" style="16" customWidth="1"/>
    <col min="13821" max="13823" width="18.625" style="16" customWidth="1"/>
    <col min="13824" max="14072" width="9" style="16"/>
    <col min="14073" max="14073" width="6.5" style="16" customWidth="1"/>
    <col min="14074" max="14074" width="29" style="16" customWidth="1"/>
    <col min="14075" max="14075" width="17.5" style="16" customWidth="1"/>
    <col min="14076" max="14076" width="15.375" style="16" customWidth="1"/>
    <col min="14077" max="14079" width="18.625" style="16" customWidth="1"/>
    <col min="14080" max="14328" width="9" style="16"/>
    <col min="14329" max="14329" width="6.5" style="16" customWidth="1"/>
    <col min="14330" max="14330" width="29" style="16" customWidth="1"/>
    <col min="14331" max="14331" width="17.5" style="16" customWidth="1"/>
    <col min="14332" max="14332" width="15.375" style="16" customWidth="1"/>
    <col min="14333" max="14335" width="18.625" style="16" customWidth="1"/>
    <col min="14336" max="14584" width="9" style="16"/>
    <col min="14585" max="14585" width="6.5" style="16" customWidth="1"/>
    <col min="14586" max="14586" width="29" style="16" customWidth="1"/>
    <col min="14587" max="14587" width="17.5" style="16" customWidth="1"/>
    <col min="14588" max="14588" width="15.375" style="16" customWidth="1"/>
    <col min="14589" max="14591" width="18.625" style="16" customWidth="1"/>
    <col min="14592" max="14840" width="9" style="16"/>
    <col min="14841" max="14841" width="6.5" style="16" customWidth="1"/>
    <col min="14842" max="14842" width="29" style="16" customWidth="1"/>
    <col min="14843" max="14843" width="17.5" style="16" customWidth="1"/>
    <col min="14844" max="14844" width="15.375" style="16" customWidth="1"/>
    <col min="14845" max="14847" width="18.625" style="16" customWidth="1"/>
    <col min="14848" max="15096" width="9" style="16"/>
    <col min="15097" max="15097" width="6.5" style="16" customWidth="1"/>
    <col min="15098" max="15098" width="29" style="16" customWidth="1"/>
    <col min="15099" max="15099" width="17.5" style="16" customWidth="1"/>
    <col min="15100" max="15100" width="15.375" style="16" customWidth="1"/>
    <col min="15101" max="15103" width="18.625" style="16" customWidth="1"/>
    <col min="15104" max="15352" width="9" style="16"/>
    <col min="15353" max="15353" width="6.5" style="16" customWidth="1"/>
    <col min="15354" max="15354" width="29" style="16" customWidth="1"/>
    <col min="15355" max="15355" width="17.5" style="16" customWidth="1"/>
    <col min="15356" max="15356" width="15.375" style="16" customWidth="1"/>
    <col min="15357" max="15359" width="18.625" style="16" customWidth="1"/>
    <col min="15360" max="15608" width="9" style="16"/>
    <col min="15609" max="15609" width="6.5" style="16" customWidth="1"/>
    <col min="15610" max="15610" width="29" style="16" customWidth="1"/>
    <col min="15611" max="15611" width="17.5" style="16" customWidth="1"/>
    <col min="15612" max="15612" width="15.375" style="16" customWidth="1"/>
    <col min="15613" max="15615" width="18.625" style="16" customWidth="1"/>
    <col min="15616" max="15864" width="9" style="16"/>
    <col min="15865" max="15865" width="6.5" style="16" customWidth="1"/>
    <col min="15866" max="15866" width="29" style="16" customWidth="1"/>
    <col min="15867" max="15867" width="17.5" style="16" customWidth="1"/>
    <col min="15868" max="15868" width="15.375" style="16" customWidth="1"/>
    <col min="15869" max="15871" width="18.625" style="16" customWidth="1"/>
    <col min="15872" max="16120" width="9" style="16"/>
    <col min="16121" max="16121" width="6.5" style="16" customWidth="1"/>
    <col min="16122" max="16122" width="29" style="16" customWidth="1"/>
    <col min="16123" max="16123" width="17.5" style="16" customWidth="1"/>
    <col min="16124" max="16124" width="15.375" style="16" customWidth="1"/>
    <col min="16125" max="16127" width="18.625" style="16" customWidth="1"/>
    <col min="16128" max="16384" width="9" style="16"/>
  </cols>
  <sheetData>
    <row r="1" spans="1:10" ht="36" customHeight="1">
      <c r="A1" s="99" t="s">
        <v>70</v>
      </c>
      <c r="B1" s="99"/>
      <c r="C1" s="99"/>
      <c r="D1" s="99"/>
      <c r="E1" s="99"/>
      <c r="F1" s="99"/>
      <c r="G1" s="99"/>
      <c r="H1" s="99"/>
    </row>
    <row r="2" spans="1:10" s="37" customFormat="1" ht="27.95" customHeight="1">
      <c r="A2" s="96" t="s">
        <v>1</v>
      </c>
      <c r="B2" s="96"/>
      <c r="C2" s="96"/>
      <c r="D2" s="41"/>
      <c r="H2" s="42" t="s">
        <v>2</v>
      </c>
    </row>
    <row r="3" spans="1:10" ht="24" customHeight="1">
      <c r="A3" s="43" t="s">
        <v>71</v>
      </c>
      <c r="B3" s="44" t="s">
        <v>72</v>
      </c>
      <c r="C3" s="44" t="s">
        <v>73</v>
      </c>
      <c r="D3" s="44"/>
      <c r="E3" s="45" t="s">
        <v>74</v>
      </c>
      <c r="F3" s="45" t="s">
        <v>75</v>
      </c>
      <c r="G3" s="46" t="s">
        <v>76</v>
      </c>
      <c r="H3" s="45" t="s">
        <v>77</v>
      </c>
    </row>
    <row r="4" spans="1:10" ht="24" customHeight="1">
      <c r="A4" s="47" t="s">
        <v>78</v>
      </c>
      <c r="B4" s="48">
        <f>B5+B8</f>
        <v>45500</v>
      </c>
      <c r="C4" s="48">
        <f t="shared" ref="C4:E4" si="0">C5+C8</f>
        <v>60580</v>
      </c>
      <c r="D4" s="48">
        <f t="shared" si="0"/>
        <v>0</v>
      </c>
      <c r="E4" s="48">
        <f t="shared" si="0"/>
        <v>60580</v>
      </c>
      <c r="F4" s="48">
        <f t="shared" ref="F4:F20" si="1">(B4+C4+E4)/3</f>
        <v>55553.333333333299</v>
      </c>
      <c r="G4" s="48">
        <f>G5+G8</f>
        <v>60270.400000000001</v>
      </c>
      <c r="H4" s="49"/>
    </row>
    <row r="5" spans="1:10" ht="20.25" customHeight="1">
      <c r="A5" s="50" t="s">
        <v>79</v>
      </c>
      <c r="B5" s="48">
        <f>B6+B7</f>
        <v>45500</v>
      </c>
      <c r="C5" s="48">
        <f>C6+C7</f>
        <v>60580</v>
      </c>
      <c r="D5" s="48">
        <f>D6+D7</f>
        <v>0</v>
      </c>
      <c r="E5" s="48">
        <f>E6+E7</f>
        <v>60580</v>
      </c>
      <c r="F5" s="48">
        <f t="shared" si="1"/>
        <v>55553.333333333299</v>
      </c>
      <c r="G5" s="48">
        <f>G6+G7</f>
        <v>60270.400000000001</v>
      </c>
      <c r="H5" s="51"/>
    </row>
    <row r="6" spans="1:10" s="38" customFormat="1" ht="27" customHeight="1">
      <c r="A6" s="52" t="s">
        <v>80</v>
      </c>
      <c r="B6" s="53">
        <v>45500</v>
      </c>
      <c r="C6" s="53">
        <v>60580</v>
      </c>
      <c r="D6" s="53"/>
      <c r="E6" s="53">
        <v>60580</v>
      </c>
      <c r="F6" s="48">
        <f t="shared" si="1"/>
        <v>55553.333333333299</v>
      </c>
      <c r="G6" s="54">
        <v>60270.400000000001</v>
      </c>
      <c r="H6" s="51" t="s">
        <v>81</v>
      </c>
    </row>
    <row r="7" spans="1:10" s="38" customFormat="1" ht="27" customHeight="1">
      <c r="A7" s="52" t="s">
        <v>82</v>
      </c>
      <c r="B7" s="53"/>
      <c r="C7" s="53"/>
      <c r="D7" s="53"/>
      <c r="E7" s="53"/>
      <c r="F7" s="48">
        <f t="shared" si="1"/>
        <v>0</v>
      </c>
      <c r="G7" s="54"/>
      <c r="H7" s="51"/>
    </row>
    <row r="8" spans="1:10" ht="27" customHeight="1">
      <c r="A8" s="55" t="s">
        <v>83</v>
      </c>
      <c r="B8" s="48">
        <v>0</v>
      </c>
      <c r="C8" s="48">
        <v>0</v>
      </c>
      <c r="D8" s="48">
        <v>0</v>
      </c>
      <c r="E8" s="48">
        <v>0</v>
      </c>
      <c r="F8" s="48">
        <f t="shared" si="1"/>
        <v>0</v>
      </c>
      <c r="G8" s="48">
        <v>0</v>
      </c>
      <c r="H8" s="51"/>
    </row>
    <row r="9" spans="1:10" ht="30" customHeight="1">
      <c r="A9" s="56" t="s">
        <v>84</v>
      </c>
      <c r="B9" s="57">
        <f>B10+B23+B50+B51+B52+B53+B54</f>
        <v>45500</v>
      </c>
      <c r="C9" s="57">
        <f>C10+C23+C50+C51+C52+C53+C54</f>
        <v>60580</v>
      </c>
      <c r="D9" s="57">
        <f>D10+D23+D50+D51+D52+D53+D54</f>
        <v>0</v>
      </c>
      <c r="E9" s="57">
        <f>E10+E23+E50+E51+E52+E53+E54</f>
        <v>60580</v>
      </c>
      <c r="F9" s="48">
        <f t="shared" si="1"/>
        <v>55553.333333333299</v>
      </c>
      <c r="G9" s="57">
        <f>G10+G23+G50+G51+G52+G53+G54</f>
        <v>60270.400000000001</v>
      </c>
      <c r="H9" s="58"/>
    </row>
    <row r="10" spans="1:10" ht="22.5" customHeight="1">
      <c r="A10" s="59" t="s">
        <v>15</v>
      </c>
      <c r="B10" s="48">
        <f>B11+B18</f>
        <v>19713.080000000002</v>
      </c>
      <c r="C10" s="48">
        <f>C11+C18</f>
        <v>22846.66</v>
      </c>
      <c r="D10" s="48">
        <f>D11+D18</f>
        <v>0</v>
      </c>
      <c r="E10" s="48">
        <f>E11+E18</f>
        <v>23922.41</v>
      </c>
      <c r="F10" s="48">
        <f t="shared" si="1"/>
        <v>22160.7166666667</v>
      </c>
      <c r="G10" s="48">
        <f>G11+G18</f>
        <v>23974.89</v>
      </c>
      <c r="H10" s="51"/>
    </row>
    <row r="11" spans="1:10" ht="33.75" customHeight="1">
      <c r="A11" s="60" t="s">
        <v>17</v>
      </c>
      <c r="B11" s="48">
        <f>SUM(B12:B17)</f>
        <v>19713.080000000002</v>
      </c>
      <c r="C11" s="48">
        <f>SUM(C12:C17)</f>
        <v>22805.63</v>
      </c>
      <c r="D11" s="48">
        <f>SUM(D12:D17)</f>
        <v>0</v>
      </c>
      <c r="E11" s="48">
        <f>SUM(E12:E17)</f>
        <v>23922.41</v>
      </c>
      <c r="F11" s="48">
        <f t="shared" si="1"/>
        <v>22147.040000000001</v>
      </c>
      <c r="G11" s="48">
        <f>SUM(G12:G17)</f>
        <v>23974.89</v>
      </c>
      <c r="H11" s="51" t="s">
        <v>85</v>
      </c>
    </row>
    <row r="12" spans="1:10" ht="22.5" customHeight="1">
      <c r="A12" s="61" t="s">
        <v>19</v>
      </c>
      <c r="B12" s="62">
        <v>6900</v>
      </c>
      <c r="C12" s="62">
        <v>6580.63</v>
      </c>
      <c r="D12" s="62"/>
      <c r="E12" s="62">
        <v>6905</v>
      </c>
      <c r="F12" s="48">
        <f t="shared" si="1"/>
        <v>6795.21</v>
      </c>
      <c r="G12" s="63">
        <v>7844.86</v>
      </c>
      <c r="H12" s="51" t="s">
        <v>85</v>
      </c>
    </row>
    <row r="13" spans="1:10" ht="22.5" customHeight="1">
      <c r="A13" s="64" t="s">
        <v>22</v>
      </c>
      <c r="B13" s="62">
        <v>3503.22</v>
      </c>
      <c r="C13" s="62">
        <v>3400</v>
      </c>
      <c r="D13" s="62"/>
      <c r="E13" s="62">
        <v>5721.14</v>
      </c>
      <c r="F13" s="48">
        <f t="shared" si="1"/>
        <v>4208.12</v>
      </c>
      <c r="G13" s="63">
        <v>5472.23</v>
      </c>
      <c r="H13" s="51" t="s">
        <v>85</v>
      </c>
    </row>
    <row r="14" spans="1:10" ht="22.5" customHeight="1">
      <c r="A14" s="61" t="s">
        <v>86</v>
      </c>
      <c r="B14" s="62">
        <v>4275.8</v>
      </c>
      <c r="C14" s="62">
        <v>6000</v>
      </c>
      <c r="D14" s="62"/>
      <c r="E14" s="62">
        <v>6296</v>
      </c>
      <c r="F14" s="48">
        <f t="shared" si="1"/>
        <v>5523.9333333333298</v>
      </c>
      <c r="G14" s="63">
        <v>7608</v>
      </c>
      <c r="H14" s="51" t="s">
        <v>87</v>
      </c>
    </row>
    <row r="15" spans="1:10" ht="22.5" customHeight="1">
      <c r="A15" s="61" t="s">
        <v>23</v>
      </c>
      <c r="B15" s="62"/>
      <c r="C15" s="62"/>
      <c r="D15" s="62"/>
      <c r="E15" s="62"/>
      <c r="F15" s="48">
        <f t="shared" si="1"/>
        <v>0</v>
      </c>
      <c r="G15" s="63"/>
      <c r="H15" s="51"/>
    </row>
    <row r="16" spans="1:10" ht="22.5" customHeight="1">
      <c r="A16" s="61" t="s">
        <v>27</v>
      </c>
      <c r="B16" s="62">
        <v>5034.0600000000004</v>
      </c>
      <c r="C16" s="62">
        <v>6825</v>
      </c>
      <c r="D16" s="62"/>
      <c r="E16" s="65">
        <v>5000.2700000000004</v>
      </c>
      <c r="F16" s="48">
        <f t="shared" si="1"/>
        <v>5619.7766666666703</v>
      </c>
      <c r="G16" s="63">
        <v>2319.8000000000002</v>
      </c>
      <c r="H16" s="51" t="s">
        <v>85</v>
      </c>
      <c r="I16" s="39"/>
      <c r="J16" s="39"/>
    </row>
    <row r="17" spans="1:10" ht="22.5" customHeight="1">
      <c r="A17" s="61" t="s">
        <v>25</v>
      </c>
      <c r="B17" s="62"/>
      <c r="C17" s="62"/>
      <c r="D17" s="62"/>
      <c r="E17" s="62"/>
      <c r="F17" s="48">
        <f t="shared" si="1"/>
        <v>0</v>
      </c>
      <c r="G17" s="63">
        <v>730</v>
      </c>
      <c r="H17" s="51" t="s">
        <v>88</v>
      </c>
      <c r="I17" s="39"/>
      <c r="J17" s="39"/>
    </row>
    <row r="18" spans="1:10" ht="22.5" customHeight="1">
      <c r="A18" s="66" t="s">
        <v>26</v>
      </c>
      <c r="B18" s="48">
        <f>SUM(B19:B22)</f>
        <v>0</v>
      </c>
      <c r="C18" s="48">
        <f t="shared" ref="C18:E18" si="2">SUM(C19:C22)</f>
        <v>41.03</v>
      </c>
      <c r="D18" s="48">
        <f t="shared" si="2"/>
        <v>0</v>
      </c>
      <c r="E18" s="48">
        <f t="shared" si="2"/>
        <v>0</v>
      </c>
      <c r="F18" s="48">
        <f t="shared" si="1"/>
        <v>13.6766666666667</v>
      </c>
      <c r="G18" s="48">
        <f>SUM(G19:G22)</f>
        <v>0</v>
      </c>
      <c r="H18" s="51"/>
      <c r="I18" s="39"/>
      <c r="J18" s="39"/>
    </row>
    <row r="19" spans="1:10" ht="22.5" customHeight="1">
      <c r="A19" s="64" t="s">
        <v>27</v>
      </c>
      <c r="B19" s="11"/>
      <c r="C19" s="62"/>
      <c r="D19" s="62"/>
      <c r="E19" s="62"/>
      <c r="F19" s="48">
        <f t="shared" si="1"/>
        <v>0</v>
      </c>
      <c r="G19" s="54"/>
      <c r="H19" s="67"/>
      <c r="I19" s="39"/>
      <c r="J19" s="39"/>
    </row>
    <row r="20" spans="1:10" ht="22.5" customHeight="1">
      <c r="A20" s="61" t="s">
        <v>28</v>
      </c>
      <c r="B20" s="62"/>
      <c r="C20" s="65">
        <v>41.03</v>
      </c>
      <c r="D20" s="62"/>
      <c r="E20" s="65"/>
      <c r="F20" s="48">
        <f t="shared" si="1"/>
        <v>13.6766666666667</v>
      </c>
      <c r="G20" s="63"/>
      <c r="H20" s="51"/>
      <c r="I20" s="39"/>
      <c r="J20" s="39"/>
    </row>
    <row r="21" spans="1:10" ht="22.5" customHeight="1">
      <c r="A21" s="61" t="s">
        <v>29</v>
      </c>
      <c r="B21" s="62"/>
      <c r="C21" s="65"/>
      <c r="D21" s="62"/>
      <c r="E21" s="65"/>
      <c r="F21" s="48"/>
      <c r="G21" s="63"/>
      <c r="H21" s="51"/>
      <c r="I21" s="39"/>
      <c r="J21" s="39"/>
    </row>
    <row r="22" spans="1:10" ht="22.5" customHeight="1">
      <c r="A22" s="61" t="s">
        <v>30</v>
      </c>
      <c r="B22" s="62"/>
      <c r="C22" s="62"/>
      <c r="D22" s="62"/>
      <c r="E22" s="65"/>
      <c r="F22" s="48">
        <f t="shared" ref="F22:F54" si="3">(B22+C22+E22)/3</f>
        <v>0</v>
      </c>
      <c r="G22" s="68"/>
      <c r="H22" s="51"/>
      <c r="I22" s="39"/>
      <c r="J22" s="39"/>
    </row>
    <row r="23" spans="1:10" ht="22.5" customHeight="1">
      <c r="A23" s="69" t="s">
        <v>31</v>
      </c>
      <c r="B23" s="48">
        <f>SUM(B24:B38,B42:B49)</f>
        <v>23786.92</v>
      </c>
      <c r="C23" s="48">
        <f>SUM(C24:C38,C42:C49)</f>
        <v>33668.339999999997</v>
      </c>
      <c r="D23" s="48">
        <f>SUM(D24:D38,D42:D49)</f>
        <v>0</v>
      </c>
      <c r="E23" s="48">
        <f>SUM(E24:E38,E42:E49)</f>
        <v>32595.59</v>
      </c>
      <c r="F23" s="48">
        <f t="shared" si="3"/>
        <v>30016.95</v>
      </c>
      <c r="G23" s="48">
        <f>SUM(G24:G38,G42:G49)</f>
        <v>32711.21</v>
      </c>
      <c r="H23" s="51"/>
      <c r="I23" s="39"/>
      <c r="J23" s="39"/>
    </row>
    <row r="24" spans="1:10" ht="22.5" customHeight="1">
      <c r="A24" s="70" t="s">
        <v>32</v>
      </c>
      <c r="B24" s="11">
        <v>28</v>
      </c>
      <c r="C24" s="62">
        <v>81</v>
      </c>
      <c r="D24" s="62"/>
      <c r="E24" s="65">
        <v>82.2</v>
      </c>
      <c r="F24" s="48">
        <f t="shared" si="3"/>
        <v>63.733333333333299</v>
      </c>
      <c r="G24" s="68">
        <v>70</v>
      </c>
      <c r="H24" s="51" t="s">
        <v>89</v>
      </c>
      <c r="I24" s="39"/>
      <c r="J24" s="39"/>
    </row>
    <row r="25" spans="1:10" ht="22.5" customHeight="1">
      <c r="A25" s="70" t="s">
        <v>33</v>
      </c>
      <c r="B25" s="11">
        <v>33</v>
      </c>
      <c r="C25" s="11">
        <v>6</v>
      </c>
      <c r="D25" s="62">
        <f>SUM(D26:D41)</f>
        <v>0</v>
      </c>
      <c r="E25" s="62">
        <v>7</v>
      </c>
      <c r="F25" s="48">
        <f t="shared" si="3"/>
        <v>15.3333333333333</v>
      </c>
      <c r="G25" s="68">
        <v>17.7</v>
      </c>
      <c r="H25" s="51" t="s">
        <v>90</v>
      </c>
      <c r="I25" s="39"/>
      <c r="J25" s="39"/>
    </row>
    <row r="26" spans="1:10" ht="22.5" customHeight="1">
      <c r="A26" s="70" t="s">
        <v>34</v>
      </c>
      <c r="B26" s="62"/>
      <c r="C26" s="62"/>
      <c r="D26" s="62"/>
      <c r="E26" s="65"/>
      <c r="F26" s="48">
        <f t="shared" si="3"/>
        <v>0</v>
      </c>
      <c r="G26" s="68"/>
      <c r="H26" s="51"/>
      <c r="I26" s="39"/>
      <c r="J26" s="39"/>
    </row>
    <row r="27" spans="1:10" ht="22.5" customHeight="1">
      <c r="A27" s="70" t="s">
        <v>35</v>
      </c>
      <c r="B27" s="11">
        <v>35</v>
      </c>
      <c r="C27" s="11">
        <v>150.1</v>
      </c>
      <c r="D27" s="62"/>
      <c r="E27" s="65">
        <v>130.1</v>
      </c>
      <c r="F27" s="48">
        <f t="shared" si="3"/>
        <v>105.066666666667</v>
      </c>
      <c r="G27" s="68">
        <v>105</v>
      </c>
      <c r="H27" s="51" t="s">
        <v>91</v>
      </c>
      <c r="I27" s="39"/>
      <c r="J27" s="39"/>
    </row>
    <row r="28" spans="1:10" ht="22.5" customHeight="1">
      <c r="A28" s="70" t="s">
        <v>36</v>
      </c>
      <c r="B28" s="65">
        <v>240</v>
      </c>
      <c r="C28" s="11">
        <v>700</v>
      </c>
      <c r="D28" s="65"/>
      <c r="E28" s="65">
        <v>680</v>
      </c>
      <c r="F28" s="48">
        <f t="shared" si="3"/>
        <v>540</v>
      </c>
      <c r="G28" s="63">
        <v>680</v>
      </c>
      <c r="H28" s="51" t="s">
        <v>92</v>
      </c>
      <c r="I28" s="39"/>
      <c r="J28" s="39"/>
    </row>
    <row r="29" spans="1:10" ht="22.5" customHeight="1">
      <c r="A29" s="70" t="s">
        <v>37</v>
      </c>
      <c r="B29" s="65">
        <v>95</v>
      </c>
      <c r="C29" s="65"/>
      <c r="D29" s="65"/>
      <c r="E29" s="65"/>
      <c r="F29" s="48">
        <f t="shared" si="3"/>
        <v>31.6666666666667</v>
      </c>
      <c r="G29" s="63">
        <v>15</v>
      </c>
      <c r="H29" s="51" t="s">
        <v>93</v>
      </c>
      <c r="I29" s="39"/>
      <c r="J29" s="39"/>
    </row>
    <row r="30" spans="1:10" ht="22.5" customHeight="1">
      <c r="A30" s="70" t="s">
        <v>38</v>
      </c>
      <c r="B30" s="65">
        <v>61</v>
      </c>
      <c r="C30" s="11">
        <v>714</v>
      </c>
      <c r="D30" s="65"/>
      <c r="E30" s="65">
        <v>750</v>
      </c>
      <c r="F30" s="48">
        <f t="shared" si="3"/>
        <v>508.33333333333297</v>
      </c>
      <c r="G30" s="63">
        <v>637</v>
      </c>
      <c r="H30" s="51" t="s">
        <v>94</v>
      </c>
      <c r="I30" s="39"/>
      <c r="J30" s="39"/>
    </row>
    <row r="31" spans="1:10" ht="22.5" customHeight="1">
      <c r="A31" s="70" t="s">
        <v>39</v>
      </c>
      <c r="B31" s="65">
        <v>405</v>
      </c>
      <c r="C31" s="11">
        <v>1001.8</v>
      </c>
      <c r="D31" s="65"/>
      <c r="E31" s="65">
        <v>947.68</v>
      </c>
      <c r="F31" s="48">
        <f t="shared" si="3"/>
        <v>784.82666666666705</v>
      </c>
      <c r="G31" s="63">
        <v>982.2</v>
      </c>
      <c r="H31" s="71" t="s">
        <v>95</v>
      </c>
      <c r="I31" s="39"/>
      <c r="J31" s="39"/>
    </row>
    <row r="32" spans="1:10" ht="22.5" customHeight="1">
      <c r="A32" s="70" t="s">
        <v>40</v>
      </c>
      <c r="B32" s="65">
        <v>0</v>
      </c>
      <c r="C32" s="65">
        <v>10</v>
      </c>
      <c r="D32" s="65"/>
      <c r="E32" s="65">
        <v>10</v>
      </c>
      <c r="F32" s="48">
        <f t="shared" si="3"/>
        <v>6.6666666666666696</v>
      </c>
      <c r="G32" s="63">
        <v>10</v>
      </c>
      <c r="H32" s="71" t="s">
        <v>96</v>
      </c>
      <c r="I32" s="39"/>
      <c r="J32" s="39"/>
    </row>
    <row r="33" spans="1:10" ht="22.5" customHeight="1">
      <c r="A33" s="70" t="s">
        <v>41</v>
      </c>
      <c r="B33" s="65">
        <v>1240</v>
      </c>
      <c r="C33" s="11">
        <v>1810.4</v>
      </c>
      <c r="D33" s="65"/>
      <c r="E33" s="65">
        <v>2291.88</v>
      </c>
      <c r="F33" s="48">
        <f t="shared" si="3"/>
        <v>1780.76</v>
      </c>
      <c r="G33" s="63">
        <v>2914.78</v>
      </c>
      <c r="H33" s="51" t="s">
        <v>97</v>
      </c>
      <c r="I33" s="39"/>
      <c r="J33" s="39"/>
    </row>
    <row r="34" spans="1:10" ht="22.5" customHeight="1">
      <c r="A34" s="70" t="s">
        <v>42</v>
      </c>
      <c r="B34" s="65">
        <v>56</v>
      </c>
      <c r="C34" s="11">
        <v>270</v>
      </c>
      <c r="D34" s="65"/>
      <c r="E34" s="65">
        <v>270</v>
      </c>
      <c r="F34" s="48">
        <f t="shared" si="3"/>
        <v>198.666666666667</v>
      </c>
      <c r="G34" s="63">
        <v>270</v>
      </c>
      <c r="H34" s="51" t="s">
        <v>98</v>
      </c>
      <c r="I34" s="39"/>
      <c r="J34" s="39"/>
    </row>
    <row r="35" spans="1:10" ht="22.5" customHeight="1">
      <c r="A35" s="70" t="s">
        <v>43</v>
      </c>
      <c r="B35" s="65"/>
      <c r="C35" s="65"/>
      <c r="D35" s="65"/>
      <c r="E35" s="65"/>
      <c r="F35" s="48">
        <f t="shared" si="3"/>
        <v>0</v>
      </c>
      <c r="G35" s="63"/>
      <c r="H35" s="51"/>
      <c r="I35" s="39"/>
      <c r="J35" s="39"/>
    </row>
    <row r="36" spans="1:10" ht="22.5" customHeight="1">
      <c r="A36" s="70" t="s">
        <v>44</v>
      </c>
      <c r="B36" s="65">
        <v>43</v>
      </c>
      <c r="C36" s="11">
        <v>195.2</v>
      </c>
      <c r="D36" s="65"/>
      <c r="E36" s="65">
        <v>197.2</v>
      </c>
      <c r="F36" s="48">
        <f t="shared" si="3"/>
        <v>145.13333333333301</v>
      </c>
      <c r="G36" s="63">
        <v>218.5</v>
      </c>
      <c r="H36" s="51" t="s">
        <v>99</v>
      </c>
      <c r="I36" s="39"/>
      <c r="J36" s="39"/>
    </row>
    <row r="37" spans="1:10" ht="22.5" customHeight="1">
      <c r="A37" s="70" t="s">
        <v>45</v>
      </c>
      <c r="B37" s="65"/>
      <c r="C37" s="65"/>
      <c r="D37" s="65"/>
      <c r="E37" s="65"/>
      <c r="F37" s="48">
        <f t="shared" si="3"/>
        <v>0</v>
      </c>
      <c r="G37" s="63"/>
      <c r="H37" s="51"/>
      <c r="I37" s="39"/>
      <c r="J37" s="39"/>
    </row>
    <row r="38" spans="1:10" ht="22.5" customHeight="1">
      <c r="A38" s="70" t="s">
        <v>46</v>
      </c>
      <c r="B38" s="65">
        <f>B39+B40+B41</f>
        <v>20860</v>
      </c>
      <c r="C38" s="65">
        <f t="shared" ref="C38:E38" si="4">C39+C40+C41</f>
        <v>28250</v>
      </c>
      <c r="D38" s="65">
        <f t="shared" si="4"/>
        <v>0</v>
      </c>
      <c r="E38" s="65">
        <f t="shared" si="4"/>
        <v>26686.89</v>
      </c>
      <c r="F38" s="48">
        <f t="shared" si="3"/>
        <v>25265.63</v>
      </c>
      <c r="G38" s="63">
        <f>G39+G40+G41</f>
        <v>25831.040000000001</v>
      </c>
      <c r="H38" s="51"/>
      <c r="I38" s="39"/>
      <c r="J38" s="39"/>
    </row>
    <row r="39" spans="1:10" ht="22.5" customHeight="1">
      <c r="A39" s="70" t="s">
        <v>47</v>
      </c>
      <c r="B39" s="65">
        <v>12000</v>
      </c>
      <c r="C39" s="65">
        <v>16800</v>
      </c>
      <c r="D39" s="65"/>
      <c r="E39" s="65">
        <v>16150</v>
      </c>
      <c r="F39" s="48">
        <f t="shared" si="3"/>
        <v>14983.333333333299</v>
      </c>
      <c r="G39" s="63">
        <v>16000</v>
      </c>
      <c r="H39" s="51" t="s">
        <v>100</v>
      </c>
      <c r="I39" s="39"/>
      <c r="J39" s="39"/>
    </row>
    <row r="40" spans="1:10" ht="22.5" customHeight="1">
      <c r="A40" s="70" t="s">
        <v>48</v>
      </c>
      <c r="B40" s="62">
        <v>8500</v>
      </c>
      <c r="C40" s="65">
        <v>11000</v>
      </c>
      <c r="D40" s="62"/>
      <c r="E40" s="65">
        <v>10236.89</v>
      </c>
      <c r="F40" s="48">
        <f t="shared" si="3"/>
        <v>9912.2966666666707</v>
      </c>
      <c r="G40" s="68">
        <v>9594.0400000000009</v>
      </c>
      <c r="H40" s="51" t="s">
        <v>101</v>
      </c>
      <c r="I40" s="39"/>
      <c r="J40" s="39"/>
    </row>
    <row r="41" spans="1:10" ht="22.5" customHeight="1">
      <c r="A41" s="70" t="s">
        <v>49</v>
      </c>
      <c r="B41" s="62">
        <v>360</v>
      </c>
      <c r="C41" s="65">
        <v>450</v>
      </c>
      <c r="D41" s="62"/>
      <c r="E41" s="65">
        <v>300</v>
      </c>
      <c r="F41" s="48">
        <f t="shared" si="3"/>
        <v>370</v>
      </c>
      <c r="G41" s="68">
        <v>237</v>
      </c>
      <c r="H41" s="51" t="s">
        <v>102</v>
      </c>
      <c r="I41" s="39"/>
      <c r="J41" s="39"/>
    </row>
    <row r="42" spans="1:10" ht="22.5" customHeight="1">
      <c r="A42" s="70" t="s">
        <v>50</v>
      </c>
      <c r="B42" s="62"/>
      <c r="C42" s="65"/>
      <c r="D42" s="62"/>
      <c r="E42" s="65"/>
      <c r="F42" s="48">
        <f t="shared" si="3"/>
        <v>0</v>
      </c>
      <c r="G42" s="68"/>
      <c r="H42" s="51"/>
      <c r="I42" s="39"/>
      <c r="J42" s="39"/>
    </row>
    <row r="43" spans="1:10" ht="22.5" customHeight="1">
      <c r="A43" s="70" t="s">
        <v>51</v>
      </c>
      <c r="B43" s="62"/>
      <c r="C43" s="65"/>
      <c r="D43" s="62"/>
      <c r="E43" s="65"/>
      <c r="F43" s="48">
        <f t="shared" si="3"/>
        <v>0</v>
      </c>
      <c r="G43" s="68"/>
      <c r="H43" s="51"/>
      <c r="I43" s="39"/>
      <c r="J43" s="39"/>
    </row>
    <row r="44" spans="1:10" ht="22.5" customHeight="1">
      <c r="A44" s="70" t="s">
        <v>52</v>
      </c>
      <c r="B44" s="62">
        <v>222</v>
      </c>
      <c r="C44" s="11">
        <v>170</v>
      </c>
      <c r="D44" s="62"/>
      <c r="E44" s="65">
        <v>110</v>
      </c>
      <c r="F44" s="48">
        <f t="shared" si="3"/>
        <v>167.333333333333</v>
      </c>
      <c r="G44" s="68">
        <v>232</v>
      </c>
      <c r="H44" s="51" t="s">
        <v>103</v>
      </c>
      <c r="I44" s="39"/>
      <c r="J44" s="39"/>
    </row>
    <row r="45" spans="1:10" ht="22.5" customHeight="1">
      <c r="A45" s="70" t="s">
        <v>53</v>
      </c>
      <c r="B45" s="62"/>
      <c r="C45" s="62"/>
      <c r="D45" s="62"/>
      <c r="E45" s="65"/>
      <c r="F45" s="48">
        <f t="shared" si="3"/>
        <v>0</v>
      </c>
      <c r="G45" s="68"/>
      <c r="H45" s="51"/>
      <c r="I45" s="39"/>
      <c r="J45" s="39"/>
    </row>
    <row r="46" spans="1:10" ht="22.5" customHeight="1">
      <c r="A46" s="70" t="s">
        <v>54</v>
      </c>
      <c r="B46" s="62"/>
      <c r="C46" s="62"/>
      <c r="D46" s="62"/>
      <c r="E46" s="65"/>
      <c r="F46" s="48">
        <f t="shared" si="3"/>
        <v>0</v>
      </c>
      <c r="G46" s="68"/>
      <c r="H46" s="51"/>
      <c r="I46" s="39"/>
      <c r="J46" s="39"/>
    </row>
    <row r="47" spans="1:10" ht="22.5" customHeight="1">
      <c r="A47" s="70" t="s">
        <v>55</v>
      </c>
      <c r="B47" s="62">
        <v>14</v>
      </c>
      <c r="C47" s="11">
        <v>20</v>
      </c>
      <c r="D47" s="62"/>
      <c r="E47" s="65">
        <v>50</v>
      </c>
      <c r="F47" s="48">
        <f t="shared" si="3"/>
        <v>28</v>
      </c>
      <c r="G47" s="68">
        <v>24</v>
      </c>
      <c r="H47" s="51" t="s">
        <v>104</v>
      </c>
      <c r="I47" s="39"/>
      <c r="J47" s="39"/>
    </row>
    <row r="48" spans="1:10" ht="22.5" customHeight="1">
      <c r="A48" s="70" t="s">
        <v>56</v>
      </c>
      <c r="B48" s="62"/>
      <c r="C48" s="62"/>
      <c r="D48" s="62"/>
      <c r="E48" s="65"/>
      <c r="F48" s="48">
        <f t="shared" si="3"/>
        <v>0</v>
      </c>
      <c r="G48" s="68">
        <v>5</v>
      </c>
      <c r="H48" s="51" t="s">
        <v>105</v>
      </c>
      <c r="I48" s="39"/>
      <c r="J48" s="39"/>
    </row>
    <row r="49" spans="1:10" ht="22.5" customHeight="1">
      <c r="A49" s="70" t="s">
        <v>57</v>
      </c>
      <c r="B49" s="62">
        <v>454.92</v>
      </c>
      <c r="C49" s="62">
        <v>289.83999999999997</v>
      </c>
      <c r="D49" s="62"/>
      <c r="E49" s="65">
        <v>382.64</v>
      </c>
      <c r="F49" s="48">
        <f t="shared" si="3"/>
        <v>375.8</v>
      </c>
      <c r="G49" s="68">
        <v>698.99</v>
      </c>
      <c r="H49" s="51" t="s">
        <v>106</v>
      </c>
      <c r="I49" s="39"/>
      <c r="J49" s="39"/>
    </row>
    <row r="50" spans="1:10" ht="22.5" customHeight="1">
      <c r="A50" s="66" t="s">
        <v>58</v>
      </c>
      <c r="B50" s="48">
        <v>1800</v>
      </c>
      <c r="C50" s="48">
        <v>2000</v>
      </c>
      <c r="D50" s="48">
        <v>0</v>
      </c>
      <c r="E50" s="48">
        <v>2000</v>
      </c>
      <c r="F50" s="48">
        <f t="shared" si="3"/>
        <v>1933.3333333333301</v>
      </c>
      <c r="G50" s="48">
        <v>2000</v>
      </c>
      <c r="H50" s="51" t="s">
        <v>107</v>
      </c>
      <c r="I50" s="39"/>
      <c r="J50" s="39"/>
    </row>
    <row r="51" spans="1:10" ht="22.5" customHeight="1">
      <c r="A51" s="66" t="s">
        <v>59</v>
      </c>
      <c r="B51" s="48">
        <v>200</v>
      </c>
      <c r="C51" s="48">
        <v>300</v>
      </c>
      <c r="D51" s="48">
        <v>0</v>
      </c>
      <c r="E51" s="48">
        <v>210</v>
      </c>
      <c r="F51" s="48">
        <f t="shared" si="3"/>
        <v>236.666666666667</v>
      </c>
      <c r="G51" s="48">
        <v>180</v>
      </c>
      <c r="H51" s="51" t="s">
        <v>108</v>
      </c>
      <c r="I51" s="39"/>
      <c r="J51" s="39"/>
    </row>
    <row r="52" spans="1:10" ht="22.5" customHeight="1">
      <c r="A52" s="72" t="s">
        <v>60</v>
      </c>
      <c r="B52" s="48">
        <v>0</v>
      </c>
      <c r="C52" s="48">
        <v>0</v>
      </c>
      <c r="D52" s="48">
        <v>0</v>
      </c>
      <c r="E52" s="48">
        <v>0</v>
      </c>
      <c r="F52" s="48">
        <f t="shared" si="3"/>
        <v>0</v>
      </c>
      <c r="G52" s="48">
        <v>150</v>
      </c>
      <c r="H52" s="51" t="s">
        <v>109</v>
      </c>
      <c r="I52" s="39"/>
      <c r="J52" s="39"/>
    </row>
    <row r="53" spans="1:10" ht="22.5" customHeight="1">
      <c r="A53" s="72" t="s">
        <v>61</v>
      </c>
      <c r="B53" s="48">
        <v>0</v>
      </c>
      <c r="C53" s="48">
        <v>1765</v>
      </c>
      <c r="D53" s="48">
        <v>0</v>
      </c>
      <c r="E53" s="48">
        <v>1852</v>
      </c>
      <c r="F53" s="48">
        <f t="shared" si="3"/>
        <v>1205.6666666666699</v>
      </c>
      <c r="G53" s="48">
        <v>50</v>
      </c>
      <c r="H53" s="51" t="s">
        <v>110</v>
      </c>
    </row>
    <row r="54" spans="1:10" ht="22.5" customHeight="1">
      <c r="A54" s="72" t="s">
        <v>62</v>
      </c>
      <c r="B54" s="48">
        <v>0</v>
      </c>
      <c r="C54" s="48">
        <v>0</v>
      </c>
      <c r="D54" s="48">
        <v>0</v>
      </c>
      <c r="E54" s="48">
        <v>0</v>
      </c>
      <c r="F54" s="48">
        <f t="shared" si="3"/>
        <v>0</v>
      </c>
      <c r="G54" s="48">
        <v>1204.3</v>
      </c>
      <c r="H54" s="51"/>
    </row>
    <row r="55" spans="1:10" ht="40.5" customHeight="1">
      <c r="A55" s="73" t="s">
        <v>111</v>
      </c>
      <c r="B55" s="48">
        <f t="shared" ref="B55:G55" si="5">B4-B9</f>
        <v>0</v>
      </c>
      <c r="C55" s="48">
        <f t="shared" si="5"/>
        <v>0</v>
      </c>
      <c r="D55" s="48">
        <f t="shared" si="5"/>
        <v>0</v>
      </c>
      <c r="E55" s="48">
        <f t="shared" si="5"/>
        <v>0</v>
      </c>
      <c r="F55" s="48">
        <f t="shared" si="5"/>
        <v>0</v>
      </c>
      <c r="G55" s="48">
        <f t="shared" si="5"/>
        <v>0</v>
      </c>
      <c r="H55" s="74"/>
    </row>
    <row r="56" spans="1:10" ht="27.95" customHeight="1">
      <c r="A56" s="100" t="s">
        <v>207</v>
      </c>
      <c r="B56" s="101"/>
      <c r="C56" s="101"/>
      <c r="D56" s="101"/>
      <c r="E56" s="101"/>
      <c r="F56" s="101"/>
      <c r="G56" s="101"/>
      <c r="H56" s="101"/>
    </row>
    <row r="58" spans="1:10" s="39" customFormat="1" ht="22.5" customHeight="1">
      <c r="B58" s="16"/>
    </row>
    <row r="59" spans="1:10" s="39" customFormat="1" ht="22.5" customHeight="1">
      <c r="B59" s="16"/>
    </row>
    <row r="60" spans="1:10" s="39" customFormat="1" ht="22.5" customHeight="1">
      <c r="B60" s="16"/>
    </row>
    <row r="61" spans="1:10" s="39" customFormat="1" ht="22.5" customHeight="1">
      <c r="B61" s="16"/>
    </row>
  </sheetData>
  <mergeCells count="3">
    <mergeCell ref="A1:H1"/>
    <mergeCell ref="A2:C2"/>
    <mergeCell ref="A56:H56"/>
  </mergeCells>
  <phoneticPr fontId="32" type="noConversion"/>
  <pageMargins left="0.511811023622047" right="0.511811023622047" top="0.74803149606299202" bottom="0.74803149606299202" header="0.31496062992126" footer="0.31496062992126"/>
  <pageSetup paperSize="9" orientation="landscape" horizontalDpi="1200" verticalDpi="1200"/>
  <headerFooter>
    <oddFooter>&amp;C第 &amp;P 页，共 &amp;N 页</oddFooter>
  </headerFooter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H25"/>
  <sheetViews>
    <sheetView workbookViewId="0">
      <selection activeCell="G17" sqref="G17"/>
    </sheetView>
  </sheetViews>
  <sheetFormatPr defaultColWidth="9" defaultRowHeight="13.5"/>
  <cols>
    <col min="1" max="1" width="25" style="16" customWidth="1"/>
    <col min="2" max="2" width="33.25" style="16" customWidth="1"/>
    <col min="3" max="3" width="17.875" style="16" customWidth="1"/>
    <col min="4" max="4" width="19" style="16" customWidth="1"/>
    <col min="5" max="5" width="17.25" style="16" customWidth="1"/>
    <col min="6" max="7" width="25" style="16" customWidth="1"/>
    <col min="8" max="8" width="18" style="16" customWidth="1"/>
    <col min="9" max="256" width="9" style="16"/>
    <col min="257" max="257" width="25" style="16" customWidth="1"/>
    <col min="258" max="258" width="33.25" style="16" customWidth="1"/>
    <col min="259" max="259" width="17.875" style="16" customWidth="1"/>
    <col min="260" max="260" width="19" style="16" customWidth="1"/>
    <col min="261" max="261" width="17.25" style="16" customWidth="1"/>
    <col min="262" max="263" width="25" style="16" customWidth="1"/>
    <col min="264" max="264" width="18" style="16" customWidth="1"/>
    <col min="265" max="512" width="9" style="16"/>
    <col min="513" max="513" width="25" style="16" customWidth="1"/>
    <col min="514" max="514" width="33.25" style="16" customWidth="1"/>
    <col min="515" max="515" width="17.875" style="16" customWidth="1"/>
    <col min="516" max="516" width="19" style="16" customWidth="1"/>
    <col min="517" max="517" width="17.25" style="16" customWidth="1"/>
    <col min="518" max="519" width="25" style="16" customWidth="1"/>
    <col min="520" max="520" width="18" style="16" customWidth="1"/>
    <col min="521" max="768" width="9" style="16"/>
    <col min="769" max="769" width="25" style="16" customWidth="1"/>
    <col min="770" max="770" width="33.25" style="16" customWidth="1"/>
    <col min="771" max="771" width="17.875" style="16" customWidth="1"/>
    <col min="772" max="772" width="19" style="16" customWidth="1"/>
    <col min="773" max="773" width="17.25" style="16" customWidth="1"/>
    <col min="774" max="775" width="25" style="16" customWidth="1"/>
    <col min="776" max="776" width="18" style="16" customWidth="1"/>
    <col min="777" max="1024" width="9" style="16"/>
    <col min="1025" max="1025" width="25" style="16" customWidth="1"/>
    <col min="1026" max="1026" width="33.25" style="16" customWidth="1"/>
    <col min="1027" max="1027" width="17.875" style="16" customWidth="1"/>
    <col min="1028" max="1028" width="19" style="16" customWidth="1"/>
    <col min="1029" max="1029" width="17.25" style="16" customWidth="1"/>
    <col min="1030" max="1031" width="25" style="16" customWidth="1"/>
    <col min="1032" max="1032" width="18" style="16" customWidth="1"/>
    <col min="1033" max="1280" width="9" style="16"/>
    <col min="1281" max="1281" width="25" style="16" customWidth="1"/>
    <col min="1282" max="1282" width="33.25" style="16" customWidth="1"/>
    <col min="1283" max="1283" width="17.875" style="16" customWidth="1"/>
    <col min="1284" max="1284" width="19" style="16" customWidth="1"/>
    <col min="1285" max="1285" width="17.25" style="16" customWidth="1"/>
    <col min="1286" max="1287" width="25" style="16" customWidth="1"/>
    <col min="1288" max="1288" width="18" style="16" customWidth="1"/>
    <col min="1289" max="1536" width="9" style="16"/>
    <col min="1537" max="1537" width="25" style="16" customWidth="1"/>
    <col min="1538" max="1538" width="33.25" style="16" customWidth="1"/>
    <col min="1539" max="1539" width="17.875" style="16" customWidth="1"/>
    <col min="1540" max="1540" width="19" style="16" customWidth="1"/>
    <col min="1541" max="1541" width="17.25" style="16" customWidth="1"/>
    <col min="1542" max="1543" width="25" style="16" customWidth="1"/>
    <col min="1544" max="1544" width="18" style="16" customWidth="1"/>
    <col min="1545" max="1792" width="9" style="16"/>
    <col min="1793" max="1793" width="25" style="16" customWidth="1"/>
    <col min="1794" max="1794" width="33.25" style="16" customWidth="1"/>
    <col min="1795" max="1795" width="17.875" style="16" customWidth="1"/>
    <col min="1796" max="1796" width="19" style="16" customWidth="1"/>
    <col min="1797" max="1797" width="17.25" style="16" customWidth="1"/>
    <col min="1798" max="1799" width="25" style="16" customWidth="1"/>
    <col min="1800" max="1800" width="18" style="16" customWidth="1"/>
    <col min="1801" max="2048" width="9" style="16"/>
    <col min="2049" max="2049" width="25" style="16" customWidth="1"/>
    <col min="2050" max="2050" width="33.25" style="16" customWidth="1"/>
    <col min="2051" max="2051" width="17.875" style="16" customWidth="1"/>
    <col min="2052" max="2052" width="19" style="16" customWidth="1"/>
    <col min="2053" max="2053" width="17.25" style="16" customWidth="1"/>
    <col min="2054" max="2055" width="25" style="16" customWidth="1"/>
    <col min="2056" max="2056" width="18" style="16" customWidth="1"/>
    <col min="2057" max="2304" width="9" style="16"/>
    <col min="2305" max="2305" width="25" style="16" customWidth="1"/>
    <col min="2306" max="2306" width="33.25" style="16" customWidth="1"/>
    <col min="2307" max="2307" width="17.875" style="16" customWidth="1"/>
    <col min="2308" max="2308" width="19" style="16" customWidth="1"/>
    <col min="2309" max="2309" width="17.25" style="16" customWidth="1"/>
    <col min="2310" max="2311" width="25" style="16" customWidth="1"/>
    <col min="2312" max="2312" width="18" style="16" customWidth="1"/>
    <col min="2313" max="2560" width="9" style="16"/>
    <col min="2561" max="2561" width="25" style="16" customWidth="1"/>
    <col min="2562" max="2562" width="33.25" style="16" customWidth="1"/>
    <col min="2563" max="2563" width="17.875" style="16" customWidth="1"/>
    <col min="2564" max="2564" width="19" style="16" customWidth="1"/>
    <col min="2565" max="2565" width="17.25" style="16" customWidth="1"/>
    <col min="2566" max="2567" width="25" style="16" customWidth="1"/>
    <col min="2568" max="2568" width="18" style="16" customWidth="1"/>
    <col min="2569" max="2816" width="9" style="16"/>
    <col min="2817" max="2817" width="25" style="16" customWidth="1"/>
    <col min="2818" max="2818" width="33.25" style="16" customWidth="1"/>
    <col min="2819" max="2819" width="17.875" style="16" customWidth="1"/>
    <col min="2820" max="2820" width="19" style="16" customWidth="1"/>
    <col min="2821" max="2821" width="17.25" style="16" customWidth="1"/>
    <col min="2822" max="2823" width="25" style="16" customWidth="1"/>
    <col min="2824" max="2824" width="18" style="16" customWidth="1"/>
    <col min="2825" max="3072" width="9" style="16"/>
    <col min="3073" max="3073" width="25" style="16" customWidth="1"/>
    <col min="3074" max="3074" width="33.25" style="16" customWidth="1"/>
    <col min="3075" max="3075" width="17.875" style="16" customWidth="1"/>
    <col min="3076" max="3076" width="19" style="16" customWidth="1"/>
    <col min="3077" max="3077" width="17.25" style="16" customWidth="1"/>
    <col min="3078" max="3079" width="25" style="16" customWidth="1"/>
    <col min="3080" max="3080" width="18" style="16" customWidth="1"/>
    <col min="3081" max="3328" width="9" style="16"/>
    <col min="3329" max="3329" width="25" style="16" customWidth="1"/>
    <col min="3330" max="3330" width="33.25" style="16" customWidth="1"/>
    <col min="3331" max="3331" width="17.875" style="16" customWidth="1"/>
    <col min="3332" max="3332" width="19" style="16" customWidth="1"/>
    <col min="3333" max="3333" width="17.25" style="16" customWidth="1"/>
    <col min="3334" max="3335" width="25" style="16" customWidth="1"/>
    <col min="3336" max="3336" width="18" style="16" customWidth="1"/>
    <col min="3337" max="3584" width="9" style="16"/>
    <col min="3585" max="3585" width="25" style="16" customWidth="1"/>
    <col min="3586" max="3586" width="33.25" style="16" customWidth="1"/>
    <col min="3587" max="3587" width="17.875" style="16" customWidth="1"/>
    <col min="3588" max="3588" width="19" style="16" customWidth="1"/>
    <col min="3589" max="3589" width="17.25" style="16" customWidth="1"/>
    <col min="3590" max="3591" width="25" style="16" customWidth="1"/>
    <col min="3592" max="3592" width="18" style="16" customWidth="1"/>
    <col min="3593" max="3840" width="9" style="16"/>
    <col min="3841" max="3841" width="25" style="16" customWidth="1"/>
    <col min="3842" max="3842" width="33.25" style="16" customWidth="1"/>
    <col min="3843" max="3843" width="17.875" style="16" customWidth="1"/>
    <col min="3844" max="3844" width="19" style="16" customWidth="1"/>
    <col min="3845" max="3845" width="17.25" style="16" customWidth="1"/>
    <col min="3846" max="3847" width="25" style="16" customWidth="1"/>
    <col min="3848" max="3848" width="18" style="16" customWidth="1"/>
    <col min="3849" max="4096" width="9" style="16"/>
    <col min="4097" max="4097" width="25" style="16" customWidth="1"/>
    <col min="4098" max="4098" width="33.25" style="16" customWidth="1"/>
    <col min="4099" max="4099" width="17.875" style="16" customWidth="1"/>
    <col min="4100" max="4100" width="19" style="16" customWidth="1"/>
    <col min="4101" max="4101" width="17.25" style="16" customWidth="1"/>
    <col min="4102" max="4103" width="25" style="16" customWidth="1"/>
    <col min="4104" max="4104" width="18" style="16" customWidth="1"/>
    <col min="4105" max="4352" width="9" style="16"/>
    <col min="4353" max="4353" width="25" style="16" customWidth="1"/>
    <col min="4354" max="4354" width="33.25" style="16" customWidth="1"/>
    <col min="4355" max="4355" width="17.875" style="16" customWidth="1"/>
    <col min="4356" max="4356" width="19" style="16" customWidth="1"/>
    <col min="4357" max="4357" width="17.25" style="16" customWidth="1"/>
    <col min="4358" max="4359" width="25" style="16" customWidth="1"/>
    <col min="4360" max="4360" width="18" style="16" customWidth="1"/>
    <col min="4361" max="4608" width="9" style="16"/>
    <col min="4609" max="4609" width="25" style="16" customWidth="1"/>
    <col min="4610" max="4610" width="33.25" style="16" customWidth="1"/>
    <col min="4611" max="4611" width="17.875" style="16" customWidth="1"/>
    <col min="4612" max="4612" width="19" style="16" customWidth="1"/>
    <col min="4613" max="4613" width="17.25" style="16" customWidth="1"/>
    <col min="4614" max="4615" width="25" style="16" customWidth="1"/>
    <col min="4616" max="4616" width="18" style="16" customWidth="1"/>
    <col min="4617" max="4864" width="9" style="16"/>
    <col min="4865" max="4865" width="25" style="16" customWidth="1"/>
    <col min="4866" max="4866" width="33.25" style="16" customWidth="1"/>
    <col min="4867" max="4867" width="17.875" style="16" customWidth="1"/>
    <col min="4868" max="4868" width="19" style="16" customWidth="1"/>
    <col min="4869" max="4869" width="17.25" style="16" customWidth="1"/>
    <col min="4870" max="4871" width="25" style="16" customWidth="1"/>
    <col min="4872" max="4872" width="18" style="16" customWidth="1"/>
    <col min="4873" max="5120" width="9" style="16"/>
    <col min="5121" max="5121" width="25" style="16" customWidth="1"/>
    <col min="5122" max="5122" width="33.25" style="16" customWidth="1"/>
    <col min="5123" max="5123" width="17.875" style="16" customWidth="1"/>
    <col min="5124" max="5124" width="19" style="16" customWidth="1"/>
    <col min="5125" max="5125" width="17.25" style="16" customWidth="1"/>
    <col min="5126" max="5127" width="25" style="16" customWidth="1"/>
    <col min="5128" max="5128" width="18" style="16" customWidth="1"/>
    <col min="5129" max="5376" width="9" style="16"/>
    <col min="5377" max="5377" width="25" style="16" customWidth="1"/>
    <col min="5378" max="5378" width="33.25" style="16" customWidth="1"/>
    <col min="5379" max="5379" width="17.875" style="16" customWidth="1"/>
    <col min="5380" max="5380" width="19" style="16" customWidth="1"/>
    <col min="5381" max="5381" width="17.25" style="16" customWidth="1"/>
    <col min="5382" max="5383" width="25" style="16" customWidth="1"/>
    <col min="5384" max="5384" width="18" style="16" customWidth="1"/>
    <col min="5385" max="5632" width="9" style="16"/>
    <col min="5633" max="5633" width="25" style="16" customWidth="1"/>
    <col min="5634" max="5634" width="33.25" style="16" customWidth="1"/>
    <col min="5635" max="5635" width="17.875" style="16" customWidth="1"/>
    <col min="5636" max="5636" width="19" style="16" customWidth="1"/>
    <col min="5637" max="5637" width="17.25" style="16" customWidth="1"/>
    <col min="5638" max="5639" width="25" style="16" customWidth="1"/>
    <col min="5640" max="5640" width="18" style="16" customWidth="1"/>
    <col min="5641" max="5888" width="9" style="16"/>
    <col min="5889" max="5889" width="25" style="16" customWidth="1"/>
    <col min="5890" max="5890" width="33.25" style="16" customWidth="1"/>
    <col min="5891" max="5891" width="17.875" style="16" customWidth="1"/>
    <col min="5892" max="5892" width="19" style="16" customWidth="1"/>
    <col min="5893" max="5893" width="17.25" style="16" customWidth="1"/>
    <col min="5894" max="5895" width="25" style="16" customWidth="1"/>
    <col min="5896" max="5896" width="18" style="16" customWidth="1"/>
    <col min="5897" max="6144" width="9" style="16"/>
    <col min="6145" max="6145" width="25" style="16" customWidth="1"/>
    <col min="6146" max="6146" width="33.25" style="16" customWidth="1"/>
    <col min="6147" max="6147" width="17.875" style="16" customWidth="1"/>
    <col min="6148" max="6148" width="19" style="16" customWidth="1"/>
    <col min="6149" max="6149" width="17.25" style="16" customWidth="1"/>
    <col min="6150" max="6151" width="25" style="16" customWidth="1"/>
    <col min="6152" max="6152" width="18" style="16" customWidth="1"/>
    <col min="6153" max="6400" width="9" style="16"/>
    <col min="6401" max="6401" width="25" style="16" customWidth="1"/>
    <col min="6402" max="6402" width="33.25" style="16" customWidth="1"/>
    <col min="6403" max="6403" width="17.875" style="16" customWidth="1"/>
    <col min="6404" max="6404" width="19" style="16" customWidth="1"/>
    <col min="6405" max="6405" width="17.25" style="16" customWidth="1"/>
    <col min="6406" max="6407" width="25" style="16" customWidth="1"/>
    <col min="6408" max="6408" width="18" style="16" customWidth="1"/>
    <col min="6409" max="6656" width="9" style="16"/>
    <col min="6657" max="6657" width="25" style="16" customWidth="1"/>
    <col min="6658" max="6658" width="33.25" style="16" customWidth="1"/>
    <col min="6659" max="6659" width="17.875" style="16" customWidth="1"/>
    <col min="6660" max="6660" width="19" style="16" customWidth="1"/>
    <col min="6661" max="6661" width="17.25" style="16" customWidth="1"/>
    <col min="6662" max="6663" width="25" style="16" customWidth="1"/>
    <col min="6664" max="6664" width="18" style="16" customWidth="1"/>
    <col min="6665" max="6912" width="9" style="16"/>
    <col min="6913" max="6913" width="25" style="16" customWidth="1"/>
    <col min="6914" max="6914" width="33.25" style="16" customWidth="1"/>
    <col min="6915" max="6915" width="17.875" style="16" customWidth="1"/>
    <col min="6916" max="6916" width="19" style="16" customWidth="1"/>
    <col min="6917" max="6917" width="17.25" style="16" customWidth="1"/>
    <col min="6918" max="6919" width="25" style="16" customWidth="1"/>
    <col min="6920" max="6920" width="18" style="16" customWidth="1"/>
    <col min="6921" max="7168" width="9" style="16"/>
    <col min="7169" max="7169" width="25" style="16" customWidth="1"/>
    <col min="7170" max="7170" width="33.25" style="16" customWidth="1"/>
    <col min="7171" max="7171" width="17.875" style="16" customWidth="1"/>
    <col min="7172" max="7172" width="19" style="16" customWidth="1"/>
    <col min="7173" max="7173" width="17.25" style="16" customWidth="1"/>
    <col min="7174" max="7175" width="25" style="16" customWidth="1"/>
    <col min="7176" max="7176" width="18" style="16" customWidth="1"/>
    <col min="7177" max="7424" width="9" style="16"/>
    <col min="7425" max="7425" width="25" style="16" customWidth="1"/>
    <col min="7426" max="7426" width="33.25" style="16" customWidth="1"/>
    <col min="7427" max="7427" width="17.875" style="16" customWidth="1"/>
    <col min="7428" max="7428" width="19" style="16" customWidth="1"/>
    <col min="7429" max="7429" width="17.25" style="16" customWidth="1"/>
    <col min="7430" max="7431" width="25" style="16" customWidth="1"/>
    <col min="7432" max="7432" width="18" style="16" customWidth="1"/>
    <col min="7433" max="7680" width="9" style="16"/>
    <col min="7681" max="7681" width="25" style="16" customWidth="1"/>
    <col min="7682" max="7682" width="33.25" style="16" customWidth="1"/>
    <col min="7683" max="7683" width="17.875" style="16" customWidth="1"/>
    <col min="7684" max="7684" width="19" style="16" customWidth="1"/>
    <col min="7685" max="7685" width="17.25" style="16" customWidth="1"/>
    <col min="7686" max="7687" width="25" style="16" customWidth="1"/>
    <col min="7688" max="7688" width="18" style="16" customWidth="1"/>
    <col min="7689" max="7936" width="9" style="16"/>
    <col min="7937" max="7937" width="25" style="16" customWidth="1"/>
    <col min="7938" max="7938" width="33.25" style="16" customWidth="1"/>
    <col min="7939" max="7939" width="17.875" style="16" customWidth="1"/>
    <col min="7940" max="7940" width="19" style="16" customWidth="1"/>
    <col min="7941" max="7941" width="17.25" style="16" customWidth="1"/>
    <col min="7942" max="7943" width="25" style="16" customWidth="1"/>
    <col min="7944" max="7944" width="18" style="16" customWidth="1"/>
    <col min="7945" max="8192" width="9" style="16"/>
    <col min="8193" max="8193" width="25" style="16" customWidth="1"/>
    <col min="8194" max="8194" width="33.25" style="16" customWidth="1"/>
    <col min="8195" max="8195" width="17.875" style="16" customWidth="1"/>
    <col min="8196" max="8196" width="19" style="16" customWidth="1"/>
    <col min="8197" max="8197" width="17.25" style="16" customWidth="1"/>
    <col min="8198" max="8199" width="25" style="16" customWidth="1"/>
    <col min="8200" max="8200" width="18" style="16" customWidth="1"/>
    <col min="8201" max="8448" width="9" style="16"/>
    <col min="8449" max="8449" width="25" style="16" customWidth="1"/>
    <col min="8450" max="8450" width="33.25" style="16" customWidth="1"/>
    <col min="8451" max="8451" width="17.875" style="16" customWidth="1"/>
    <col min="8452" max="8452" width="19" style="16" customWidth="1"/>
    <col min="8453" max="8453" width="17.25" style="16" customWidth="1"/>
    <col min="8454" max="8455" width="25" style="16" customWidth="1"/>
    <col min="8456" max="8456" width="18" style="16" customWidth="1"/>
    <col min="8457" max="8704" width="9" style="16"/>
    <col min="8705" max="8705" width="25" style="16" customWidth="1"/>
    <col min="8706" max="8706" width="33.25" style="16" customWidth="1"/>
    <col min="8707" max="8707" width="17.875" style="16" customWidth="1"/>
    <col min="8708" max="8708" width="19" style="16" customWidth="1"/>
    <col min="8709" max="8709" width="17.25" style="16" customWidth="1"/>
    <col min="8710" max="8711" width="25" style="16" customWidth="1"/>
    <col min="8712" max="8712" width="18" style="16" customWidth="1"/>
    <col min="8713" max="8960" width="9" style="16"/>
    <col min="8961" max="8961" width="25" style="16" customWidth="1"/>
    <col min="8962" max="8962" width="33.25" style="16" customWidth="1"/>
    <col min="8963" max="8963" width="17.875" style="16" customWidth="1"/>
    <col min="8964" max="8964" width="19" style="16" customWidth="1"/>
    <col min="8965" max="8965" width="17.25" style="16" customWidth="1"/>
    <col min="8966" max="8967" width="25" style="16" customWidth="1"/>
    <col min="8968" max="8968" width="18" style="16" customWidth="1"/>
    <col min="8969" max="9216" width="9" style="16"/>
    <col min="9217" max="9217" width="25" style="16" customWidth="1"/>
    <col min="9218" max="9218" width="33.25" style="16" customWidth="1"/>
    <col min="9219" max="9219" width="17.875" style="16" customWidth="1"/>
    <col min="9220" max="9220" width="19" style="16" customWidth="1"/>
    <col min="9221" max="9221" width="17.25" style="16" customWidth="1"/>
    <col min="9222" max="9223" width="25" style="16" customWidth="1"/>
    <col min="9224" max="9224" width="18" style="16" customWidth="1"/>
    <col min="9225" max="9472" width="9" style="16"/>
    <col min="9473" max="9473" width="25" style="16" customWidth="1"/>
    <col min="9474" max="9474" width="33.25" style="16" customWidth="1"/>
    <col min="9475" max="9475" width="17.875" style="16" customWidth="1"/>
    <col min="9476" max="9476" width="19" style="16" customWidth="1"/>
    <col min="9477" max="9477" width="17.25" style="16" customWidth="1"/>
    <col min="9478" max="9479" width="25" style="16" customWidth="1"/>
    <col min="9480" max="9480" width="18" style="16" customWidth="1"/>
    <col min="9481" max="9728" width="9" style="16"/>
    <col min="9729" max="9729" width="25" style="16" customWidth="1"/>
    <col min="9730" max="9730" width="33.25" style="16" customWidth="1"/>
    <col min="9731" max="9731" width="17.875" style="16" customWidth="1"/>
    <col min="9732" max="9732" width="19" style="16" customWidth="1"/>
    <col min="9733" max="9733" width="17.25" style="16" customWidth="1"/>
    <col min="9734" max="9735" width="25" style="16" customWidth="1"/>
    <col min="9736" max="9736" width="18" style="16" customWidth="1"/>
    <col min="9737" max="9984" width="9" style="16"/>
    <col min="9985" max="9985" width="25" style="16" customWidth="1"/>
    <col min="9986" max="9986" width="33.25" style="16" customWidth="1"/>
    <col min="9987" max="9987" width="17.875" style="16" customWidth="1"/>
    <col min="9988" max="9988" width="19" style="16" customWidth="1"/>
    <col min="9989" max="9989" width="17.25" style="16" customWidth="1"/>
    <col min="9990" max="9991" width="25" style="16" customWidth="1"/>
    <col min="9992" max="9992" width="18" style="16" customWidth="1"/>
    <col min="9993" max="10240" width="9" style="16"/>
    <col min="10241" max="10241" width="25" style="16" customWidth="1"/>
    <col min="10242" max="10242" width="33.25" style="16" customWidth="1"/>
    <col min="10243" max="10243" width="17.875" style="16" customWidth="1"/>
    <col min="10244" max="10244" width="19" style="16" customWidth="1"/>
    <col min="10245" max="10245" width="17.25" style="16" customWidth="1"/>
    <col min="10246" max="10247" width="25" style="16" customWidth="1"/>
    <col min="10248" max="10248" width="18" style="16" customWidth="1"/>
    <col min="10249" max="10496" width="9" style="16"/>
    <col min="10497" max="10497" width="25" style="16" customWidth="1"/>
    <col min="10498" max="10498" width="33.25" style="16" customWidth="1"/>
    <col min="10499" max="10499" width="17.875" style="16" customWidth="1"/>
    <col min="10500" max="10500" width="19" style="16" customWidth="1"/>
    <col min="10501" max="10501" width="17.25" style="16" customWidth="1"/>
    <col min="10502" max="10503" width="25" style="16" customWidth="1"/>
    <col min="10504" max="10504" width="18" style="16" customWidth="1"/>
    <col min="10505" max="10752" width="9" style="16"/>
    <col min="10753" max="10753" width="25" style="16" customWidth="1"/>
    <col min="10754" max="10754" width="33.25" style="16" customWidth="1"/>
    <col min="10755" max="10755" width="17.875" style="16" customWidth="1"/>
    <col min="10756" max="10756" width="19" style="16" customWidth="1"/>
    <col min="10757" max="10757" width="17.25" style="16" customWidth="1"/>
    <col min="10758" max="10759" width="25" style="16" customWidth="1"/>
    <col min="10760" max="10760" width="18" style="16" customWidth="1"/>
    <col min="10761" max="11008" width="9" style="16"/>
    <col min="11009" max="11009" width="25" style="16" customWidth="1"/>
    <col min="11010" max="11010" width="33.25" style="16" customWidth="1"/>
    <col min="11011" max="11011" width="17.875" style="16" customWidth="1"/>
    <col min="11012" max="11012" width="19" style="16" customWidth="1"/>
    <col min="11013" max="11013" width="17.25" style="16" customWidth="1"/>
    <col min="11014" max="11015" width="25" style="16" customWidth="1"/>
    <col min="11016" max="11016" width="18" style="16" customWidth="1"/>
    <col min="11017" max="11264" width="9" style="16"/>
    <col min="11265" max="11265" width="25" style="16" customWidth="1"/>
    <col min="11266" max="11266" width="33.25" style="16" customWidth="1"/>
    <col min="11267" max="11267" width="17.875" style="16" customWidth="1"/>
    <col min="11268" max="11268" width="19" style="16" customWidth="1"/>
    <col min="11269" max="11269" width="17.25" style="16" customWidth="1"/>
    <col min="11270" max="11271" width="25" style="16" customWidth="1"/>
    <col min="11272" max="11272" width="18" style="16" customWidth="1"/>
    <col min="11273" max="11520" width="9" style="16"/>
    <col min="11521" max="11521" width="25" style="16" customWidth="1"/>
    <col min="11522" max="11522" width="33.25" style="16" customWidth="1"/>
    <col min="11523" max="11523" width="17.875" style="16" customWidth="1"/>
    <col min="11524" max="11524" width="19" style="16" customWidth="1"/>
    <col min="11525" max="11525" width="17.25" style="16" customWidth="1"/>
    <col min="11526" max="11527" width="25" style="16" customWidth="1"/>
    <col min="11528" max="11528" width="18" style="16" customWidth="1"/>
    <col min="11529" max="11776" width="9" style="16"/>
    <col min="11777" max="11777" width="25" style="16" customWidth="1"/>
    <col min="11778" max="11778" width="33.25" style="16" customWidth="1"/>
    <col min="11779" max="11779" width="17.875" style="16" customWidth="1"/>
    <col min="11780" max="11780" width="19" style="16" customWidth="1"/>
    <col min="11781" max="11781" width="17.25" style="16" customWidth="1"/>
    <col min="11782" max="11783" width="25" style="16" customWidth="1"/>
    <col min="11784" max="11784" width="18" style="16" customWidth="1"/>
    <col min="11785" max="12032" width="9" style="16"/>
    <col min="12033" max="12033" width="25" style="16" customWidth="1"/>
    <col min="12034" max="12034" width="33.25" style="16" customWidth="1"/>
    <col min="12035" max="12035" width="17.875" style="16" customWidth="1"/>
    <col min="12036" max="12036" width="19" style="16" customWidth="1"/>
    <col min="12037" max="12037" width="17.25" style="16" customWidth="1"/>
    <col min="12038" max="12039" width="25" style="16" customWidth="1"/>
    <col min="12040" max="12040" width="18" style="16" customWidth="1"/>
    <col min="12041" max="12288" width="9" style="16"/>
    <col min="12289" max="12289" width="25" style="16" customWidth="1"/>
    <col min="12290" max="12290" width="33.25" style="16" customWidth="1"/>
    <col min="12291" max="12291" width="17.875" style="16" customWidth="1"/>
    <col min="12292" max="12292" width="19" style="16" customWidth="1"/>
    <col min="12293" max="12293" width="17.25" style="16" customWidth="1"/>
    <col min="12294" max="12295" width="25" style="16" customWidth="1"/>
    <col min="12296" max="12296" width="18" style="16" customWidth="1"/>
    <col min="12297" max="12544" width="9" style="16"/>
    <col min="12545" max="12545" width="25" style="16" customWidth="1"/>
    <col min="12546" max="12546" width="33.25" style="16" customWidth="1"/>
    <col min="12547" max="12547" width="17.875" style="16" customWidth="1"/>
    <col min="12548" max="12548" width="19" style="16" customWidth="1"/>
    <col min="12549" max="12549" width="17.25" style="16" customWidth="1"/>
    <col min="12550" max="12551" width="25" style="16" customWidth="1"/>
    <col min="12552" max="12552" width="18" style="16" customWidth="1"/>
    <col min="12553" max="12800" width="9" style="16"/>
    <col min="12801" max="12801" width="25" style="16" customWidth="1"/>
    <col min="12802" max="12802" width="33.25" style="16" customWidth="1"/>
    <col min="12803" max="12803" width="17.875" style="16" customWidth="1"/>
    <col min="12804" max="12804" width="19" style="16" customWidth="1"/>
    <col min="12805" max="12805" width="17.25" style="16" customWidth="1"/>
    <col min="12806" max="12807" width="25" style="16" customWidth="1"/>
    <col min="12808" max="12808" width="18" style="16" customWidth="1"/>
    <col min="12809" max="13056" width="9" style="16"/>
    <col min="13057" max="13057" width="25" style="16" customWidth="1"/>
    <col min="13058" max="13058" width="33.25" style="16" customWidth="1"/>
    <col min="13059" max="13059" width="17.875" style="16" customWidth="1"/>
    <col min="13060" max="13060" width="19" style="16" customWidth="1"/>
    <col min="13061" max="13061" width="17.25" style="16" customWidth="1"/>
    <col min="13062" max="13063" width="25" style="16" customWidth="1"/>
    <col min="13064" max="13064" width="18" style="16" customWidth="1"/>
    <col min="13065" max="13312" width="9" style="16"/>
    <col min="13313" max="13313" width="25" style="16" customWidth="1"/>
    <col min="13314" max="13314" width="33.25" style="16" customWidth="1"/>
    <col min="13315" max="13315" width="17.875" style="16" customWidth="1"/>
    <col min="13316" max="13316" width="19" style="16" customWidth="1"/>
    <col min="13317" max="13317" width="17.25" style="16" customWidth="1"/>
    <col min="13318" max="13319" width="25" style="16" customWidth="1"/>
    <col min="13320" max="13320" width="18" style="16" customWidth="1"/>
    <col min="13321" max="13568" width="9" style="16"/>
    <col min="13569" max="13569" width="25" style="16" customWidth="1"/>
    <col min="13570" max="13570" width="33.25" style="16" customWidth="1"/>
    <col min="13571" max="13571" width="17.875" style="16" customWidth="1"/>
    <col min="13572" max="13572" width="19" style="16" customWidth="1"/>
    <col min="13573" max="13573" width="17.25" style="16" customWidth="1"/>
    <col min="13574" max="13575" width="25" style="16" customWidth="1"/>
    <col min="13576" max="13576" width="18" style="16" customWidth="1"/>
    <col min="13577" max="13824" width="9" style="16"/>
    <col min="13825" max="13825" width="25" style="16" customWidth="1"/>
    <col min="13826" max="13826" width="33.25" style="16" customWidth="1"/>
    <col min="13827" max="13827" width="17.875" style="16" customWidth="1"/>
    <col min="13828" max="13828" width="19" style="16" customWidth="1"/>
    <col min="13829" max="13829" width="17.25" style="16" customWidth="1"/>
    <col min="13830" max="13831" width="25" style="16" customWidth="1"/>
    <col min="13832" max="13832" width="18" style="16" customWidth="1"/>
    <col min="13833" max="14080" width="9" style="16"/>
    <col min="14081" max="14081" width="25" style="16" customWidth="1"/>
    <col min="14082" max="14082" width="33.25" style="16" customWidth="1"/>
    <col min="14083" max="14083" width="17.875" style="16" customWidth="1"/>
    <col min="14084" max="14084" width="19" style="16" customWidth="1"/>
    <col min="14085" max="14085" width="17.25" style="16" customWidth="1"/>
    <col min="14086" max="14087" width="25" style="16" customWidth="1"/>
    <col min="14088" max="14088" width="18" style="16" customWidth="1"/>
    <col min="14089" max="14336" width="9" style="16"/>
    <col min="14337" max="14337" width="25" style="16" customWidth="1"/>
    <col min="14338" max="14338" width="33.25" style="16" customWidth="1"/>
    <col min="14339" max="14339" width="17.875" style="16" customWidth="1"/>
    <col min="14340" max="14340" width="19" style="16" customWidth="1"/>
    <col min="14341" max="14341" width="17.25" style="16" customWidth="1"/>
    <col min="14342" max="14343" width="25" style="16" customWidth="1"/>
    <col min="14344" max="14344" width="18" style="16" customWidth="1"/>
    <col min="14345" max="14592" width="9" style="16"/>
    <col min="14593" max="14593" width="25" style="16" customWidth="1"/>
    <col min="14594" max="14594" width="33.25" style="16" customWidth="1"/>
    <col min="14595" max="14595" width="17.875" style="16" customWidth="1"/>
    <col min="14596" max="14596" width="19" style="16" customWidth="1"/>
    <col min="14597" max="14597" width="17.25" style="16" customWidth="1"/>
    <col min="14598" max="14599" width="25" style="16" customWidth="1"/>
    <col min="14600" max="14600" width="18" style="16" customWidth="1"/>
    <col min="14601" max="14848" width="9" style="16"/>
    <col min="14849" max="14849" width="25" style="16" customWidth="1"/>
    <col min="14850" max="14850" width="33.25" style="16" customWidth="1"/>
    <col min="14851" max="14851" width="17.875" style="16" customWidth="1"/>
    <col min="14852" max="14852" width="19" style="16" customWidth="1"/>
    <col min="14853" max="14853" width="17.25" style="16" customWidth="1"/>
    <col min="14854" max="14855" width="25" style="16" customWidth="1"/>
    <col min="14856" max="14856" width="18" style="16" customWidth="1"/>
    <col min="14857" max="15104" width="9" style="16"/>
    <col min="15105" max="15105" width="25" style="16" customWidth="1"/>
    <col min="15106" max="15106" width="33.25" style="16" customWidth="1"/>
    <col min="15107" max="15107" width="17.875" style="16" customWidth="1"/>
    <col min="15108" max="15108" width="19" style="16" customWidth="1"/>
    <col min="15109" max="15109" width="17.25" style="16" customWidth="1"/>
    <col min="15110" max="15111" width="25" style="16" customWidth="1"/>
    <col min="15112" max="15112" width="18" style="16" customWidth="1"/>
    <col min="15113" max="15360" width="9" style="16"/>
    <col min="15361" max="15361" width="25" style="16" customWidth="1"/>
    <col min="15362" max="15362" width="33.25" style="16" customWidth="1"/>
    <col min="15363" max="15363" width="17.875" style="16" customWidth="1"/>
    <col min="15364" max="15364" width="19" style="16" customWidth="1"/>
    <col min="15365" max="15365" width="17.25" style="16" customWidth="1"/>
    <col min="15366" max="15367" width="25" style="16" customWidth="1"/>
    <col min="15368" max="15368" width="18" style="16" customWidth="1"/>
    <col min="15369" max="15616" width="9" style="16"/>
    <col min="15617" max="15617" width="25" style="16" customWidth="1"/>
    <col min="15618" max="15618" width="33.25" style="16" customWidth="1"/>
    <col min="15619" max="15619" width="17.875" style="16" customWidth="1"/>
    <col min="15620" max="15620" width="19" style="16" customWidth="1"/>
    <col min="15621" max="15621" width="17.25" style="16" customWidth="1"/>
    <col min="15622" max="15623" width="25" style="16" customWidth="1"/>
    <col min="15624" max="15624" width="18" style="16" customWidth="1"/>
    <col min="15625" max="15872" width="9" style="16"/>
    <col min="15873" max="15873" width="25" style="16" customWidth="1"/>
    <col min="15874" max="15874" width="33.25" style="16" customWidth="1"/>
    <col min="15875" max="15875" width="17.875" style="16" customWidth="1"/>
    <col min="15876" max="15876" width="19" style="16" customWidth="1"/>
    <col min="15877" max="15877" width="17.25" style="16" customWidth="1"/>
    <col min="15878" max="15879" width="25" style="16" customWidth="1"/>
    <col min="15880" max="15880" width="18" style="16" customWidth="1"/>
    <col min="15881" max="16128" width="9" style="16"/>
    <col min="16129" max="16129" width="25" style="16" customWidth="1"/>
    <col min="16130" max="16130" width="33.25" style="16" customWidth="1"/>
    <col min="16131" max="16131" width="17.875" style="16" customWidth="1"/>
    <col min="16132" max="16132" width="19" style="16" customWidth="1"/>
    <col min="16133" max="16133" width="17.25" style="16" customWidth="1"/>
    <col min="16134" max="16135" width="25" style="16" customWidth="1"/>
    <col min="16136" max="16136" width="18" style="16" customWidth="1"/>
    <col min="16137" max="16384" width="9" style="16"/>
  </cols>
  <sheetData>
    <row r="1" spans="1:8" ht="0.95" customHeight="1">
      <c r="A1" s="17"/>
      <c r="B1" s="17"/>
      <c r="C1" s="17"/>
      <c r="D1" s="17"/>
      <c r="E1" s="17"/>
      <c r="F1" s="17"/>
      <c r="G1" s="17"/>
      <c r="H1" s="17"/>
    </row>
    <row r="2" spans="1:8" ht="24.95" customHeight="1">
      <c r="A2" s="102" t="s">
        <v>112</v>
      </c>
      <c r="B2" s="103"/>
      <c r="C2" s="103"/>
      <c r="D2" s="103"/>
      <c r="E2" s="103"/>
      <c r="F2" s="18"/>
      <c r="G2" s="18"/>
      <c r="H2" s="18"/>
    </row>
    <row r="3" spans="1:8" s="1" customFormat="1" ht="27.95" customHeight="1">
      <c r="A3" s="104" t="s">
        <v>1</v>
      </c>
      <c r="B3" s="105"/>
      <c r="C3" s="105"/>
      <c r="D3" s="2"/>
      <c r="E3" s="7" t="s">
        <v>2</v>
      </c>
    </row>
    <row r="4" spans="1:8" ht="21.95" customHeight="1">
      <c r="A4" s="106" t="s">
        <v>113</v>
      </c>
      <c r="B4" s="106"/>
      <c r="C4" s="106" t="s">
        <v>114</v>
      </c>
      <c r="D4" s="106"/>
      <c r="E4" s="106"/>
      <c r="F4" s="20"/>
      <c r="G4" s="21"/>
      <c r="H4" s="22"/>
    </row>
    <row r="5" spans="1:8" ht="21.95" customHeight="1">
      <c r="A5" s="19" t="s">
        <v>115</v>
      </c>
      <c r="B5" s="23" t="s">
        <v>116</v>
      </c>
      <c r="C5" s="19" t="s">
        <v>117</v>
      </c>
      <c r="D5" s="19" t="s">
        <v>118</v>
      </c>
      <c r="E5" s="19" t="s">
        <v>119</v>
      </c>
      <c r="F5" s="20"/>
      <c r="G5" s="21"/>
      <c r="H5" s="22"/>
    </row>
    <row r="6" spans="1:8" ht="21.95" customHeight="1">
      <c r="A6" s="107" t="s">
        <v>117</v>
      </c>
      <c r="B6" s="107"/>
      <c r="C6" s="24">
        <f>D6+E6</f>
        <v>1606.36</v>
      </c>
      <c r="D6" s="24">
        <f>D7+D12</f>
        <v>1200.4000000000001</v>
      </c>
      <c r="E6" s="24">
        <f>E7+E12</f>
        <v>405.96</v>
      </c>
      <c r="F6" s="25"/>
      <c r="G6" s="26"/>
      <c r="H6" s="27"/>
    </row>
    <row r="7" spans="1:8" ht="21.95" customHeight="1">
      <c r="A7" s="28" t="s">
        <v>120</v>
      </c>
      <c r="B7" s="28" t="s">
        <v>121</v>
      </c>
      <c r="C7" s="24">
        <f>D7+E7</f>
        <v>60.4</v>
      </c>
      <c r="D7" s="24">
        <v>60.4</v>
      </c>
      <c r="E7" s="24">
        <v>0</v>
      </c>
      <c r="F7" s="25"/>
      <c r="G7" s="26"/>
      <c r="H7" s="27"/>
    </row>
    <row r="8" spans="1:8" ht="21.95" customHeight="1">
      <c r="A8" s="28" t="s">
        <v>122</v>
      </c>
      <c r="B8" s="28" t="s">
        <v>123</v>
      </c>
      <c r="C8" s="24">
        <f t="shared" ref="C8:C19" si="0">D8+E8</f>
        <v>60.4</v>
      </c>
      <c r="D8" s="24">
        <v>60.4</v>
      </c>
      <c r="E8" s="24">
        <v>0</v>
      </c>
      <c r="F8" s="29"/>
      <c r="G8" s="17"/>
      <c r="H8" s="27"/>
    </row>
    <row r="9" spans="1:8" ht="21.95" customHeight="1">
      <c r="A9" s="30" t="s">
        <v>124</v>
      </c>
      <c r="B9" s="30" t="s">
        <v>125</v>
      </c>
      <c r="C9" s="24">
        <f t="shared" si="0"/>
        <v>60.4</v>
      </c>
      <c r="D9" s="24">
        <v>60.4</v>
      </c>
      <c r="E9" s="24">
        <v>0</v>
      </c>
      <c r="F9" s="29"/>
      <c r="G9" s="17"/>
      <c r="H9" s="27"/>
    </row>
    <row r="10" spans="1:8" ht="21.95" customHeight="1">
      <c r="A10" s="30" t="s">
        <v>126</v>
      </c>
      <c r="B10" s="30" t="s">
        <v>127</v>
      </c>
      <c r="C10" s="24">
        <f t="shared" si="0"/>
        <v>0</v>
      </c>
      <c r="D10" s="24">
        <v>0</v>
      </c>
      <c r="E10" s="24">
        <v>0</v>
      </c>
      <c r="F10" s="29"/>
      <c r="G10" s="17"/>
      <c r="H10" s="27"/>
    </row>
    <row r="11" spans="1:8" ht="21.95" customHeight="1">
      <c r="A11" s="30" t="s">
        <v>128</v>
      </c>
      <c r="B11" s="30" t="s">
        <v>129</v>
      </c>
      <c r="C11" s="24">
        <f t="shared" si="0"/>
        <v>0</v>
      </c>
      <c r="D11" s="24">
        <v>0</v>
      </c>
      <c r="E11" s="24">
        <v>0</v>
      </c>
      <c r="F11" s="29"/>
      <c r="G11" s="17"/>
      <c r="H11" s="27"/>
    </row>
    <row r="12" spans="1:8" ht="21.95" customHeight="1">
      <c r="A12" s="28" t="s">
        <v>130</v>
      </c>
      <c r="B12" s="28" t="s">
        <v>131</v>
      </c>
      <c r="C12" s="24">
        <f t="shared" si="0"/>
        <v>1545.96</v>
      </c>
      <c r="D12" s="24">
        <v>1140</v>
      </c>
      <c r="E12" s="24">
        <f>E13+E15</f>
        <v>405.96</v>
      </c>
      <c r="F12" s="25"/>
      <c r="G12" s="26"/>
      <c r="H12" s="27"/>
    </row>
    <row r="13" spans="1:8" ht="21.95" customHeight="1">
      <c r="A13" s="31" t="s">
        <v>132</v>
      </c>
      <c r="B13" s="32" t="s">
        <v>133</v>
      </c>
      <c r="C13" s="24">
        <f t="shared" si="0"/>
        <v>1545.96</v>
      </c>
      <c r="D13" s="24">
        <v>1140</v>
      </c>
      <c r="E13" s="24">
        <v>405.96</v>
      </c>
      <c r="F13" s="29"/>
      <c r="G13" s="17"/>
      <c r="H13" s="27"/>
    </row>
    <row r="14" spans="1:8" ht="21.95" customHeight="1">
      <c r="A14" s="33" t="s">
        <v>134</v>
      </c>
      <c r="B14" s="34" t="s">
        <v>135</v>
      </c>
      <c r="C14" s="24">
        <f t="shared" si="0"/>
        <v>1545.96</v>
      </c>
      <c r="D14" s="24">
        <v>1140</v>
      </c>
      <c r="E14" s="24">
        <v>405.96</v>
      </c>
      <c r="F14" s="29"/>
      <c r="G14" s="17"/>
      <c r="H14" s="27"/>
    </row>
    <row r="15" spans="1:8" ht="21.95" customHeight="1">
      <c r="A15" s="31" t="s">
        <v>136</v>
      </c>
      <c r="B15" s="32" t="s">
        <v>137</v>
      </c>
      <c r="C15" s="24">
        <v>0</v>
      </c>
      <c r="D15" s="24">
        <v>0</v>
      </c>
      <c r="E15" s="24">
        <v>0</v>
      </c>
      <c r="F15" s="29"/>
      <c r="G15" s="17"/>
      <c r="H15" s="27"/>
    </row>
    <row r="16" spans="1:8" ht="21.95" customHeight="1">
      <c r="A16" s="33" t="s">
        <v>138</v>
      </c>
      <c r="B16" s="34" t="s">
        <v>137</v>
      </c>
      <c r="C16" s="24">
        <v>0</v>
      </c>
      <c r="D16" s="24">
        <v>0</v>
      </c>
      <c r="E16" s="24">
        <v>0</v>
      </c>
      <c r="F16" s="29"/>
      <c r="G16" s="17"/>
      <c r="H16" s="27"/>
    </row>
    <row r="17" spans="1:8" ht="21.95" customHeight="1">
      <c r="A17" s="28" t="s">
        <v>139</v>
      </c>
      <c r="B17" s="28" t="s">
        <v>140</v>
      </c>
      <c r="C17" s="35">
        <f t="shared" si="0"/>
        <v>0</v>
      </c>
      <c r="D17" s="35">
        <v>0</v>
      </c>
      <c r="E17" s="35">
        <v>0</v>
      </c>
      <c r="F17" s="25"/>
      <c r="G17" s="26"/>
      <c r="H17" s="27"/>
    </row>
    <row r="18" spans="1:8" ht="21.95" customHeight="1">
      <c r="A18" s="28" t="s">
        <v>141</v>
      </c>
      <c r="B18" s="28" t="s">
        <v>142</v>
      </c>
      <c r="C18" s="35">
        <f t="shared" si="0"/>
        <v>0</v>
      </c>
      <c r="D18" s="35">
        <v>0</v>
      </c>
      <c r="E18" s="35">
        <v>0</v>
      </c>
      <c r="F18" s="29"/>
      <c r="G18" s="17"/>
      <c r="H18" s="27"/>
    </row>
    <row r="19" spans="1:8" ht="21.95" customHeight="1">
      <c r="A19" s="30" t="s">
        <v>143</v>
      </c>
      <c r="B19" s="30" t="s">
        <v>144</v>
      </c>
      <c r="C19" s="35">
        <f t="shared" si="0"/>
        <v>0</v>
      </c>
      <c r="D19" s="35">
        <v>0</v>
      </c>
      <c r="E19" s="35">
        <v>0</v>
      </c>
      <c r="F19" s="29"/>
      <c r="G19" s="17"/>
      <c r="H19" s="27"/>
    </row>
    <row r="20" spans="1:8" s="15" customFormat="1" ht="21.95" customHeight="1">
      <c r="A20" s="36" t="s">
        <v>145</v>
      </c>
    </row>
    <row r="21" spans="1:8" s="15" customFormat="1" ht="21.95" customHeight="1">
      <c r="A21" s="36" t="s">
        <v>146</v>
      </c>
    </row>
    <row r="22" spans="1:8" ht="21.95" customHeight="1"/>
    <row r="23" spans="1:8" ht="21.95" customHeight="1"/>
    <row r="24" spans="1:8" ht="18.95" customHeight="1"/>
    <row r="25" spans="1:8" ht="18" customHeight="1"/>
  </sheetData>
  <mergeCells count="5">
    <mergeCell ref="A2:E2"/>
    <mergeCell ref="A3:C3"/>
    <mergeCell ref="A4:B4"/>
    <mergeCell ref="C4:E4"/>
    <mergeCell ref="A6:B6"/>
  </mergeCells>
  <phoneticPr fontId="32" type="noConversion"/>
  <printOptions horizontalCentered="1"/>
  <pageMargins left="0.70866141732283505" right="0.70866141732283505" top="0.94488188976377996" bottom="0.35433070866141703" header="0.31496062992126" footer="0.31496062992126"/>
  <pageSetup paperSize="9" orientation="landscape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H46"/>
  <sheetViews>
    <sheetView workbookViewId="0">
      <selection activeCell="D6" sqref="D6:D17"/>
    </sheetView>
  </sheetViews>
  <sheetFormatPr defaultColWidth="9" defaultRowHeight="13.5"/>
  <cols>
    <col min="1" max="1" width="15.125" style="1" customWidth="1"/>
    <col min="2" max="2" width="16.625" style="1" customWidth="1"/>
    <col min="3" max="3" width="28.125" style="1" customWidth="1"/>
    <col min="4" max="4" width="16.5" style="1" customWidth="1"/>
    <col min="5" max="5" width="54" style="1" customWidth="1"/>
    <col min="6" max="6" width="20.5" style="1" customWidth="1"/>
    <col min="7" max="16384" width="9" style="1"/>
  </cols>
  <sheetData>
    <row r="1" spans="1:5" ht="22.5">
      <c r="A1" s="110" t="s">
        <v>147</v>
      </c>
      <c r="B1" s="110"/>
      <c r="C1" s="110"/>
      <c r="D1" s="110"/>
      <c r="E1" s="110"/>
    </row>
    <row r="2" spans="1:5" ht="22.5" customHeight="1">
      <c r="A2" s="104" t="s">
        <v>1</v>
      </c>
      <c r="B2" s="105"/>
      <c r="C2" s="105"/>
      <c r="D2" s="2"/>
      <c r="E2" s="7" t="s">
        <v>2</v>
      </c>
    </row>
    <row r="3" spans="1:5" ht="27">
      <c r="A3" s="8" t="s">
        <v>148</v>
      </c>
      <c r="B3" s="108">
        <f>D5</f>
        <v>14728.32</v>
      </c>
      <c r="C3" s="108"/>
      <c r="D3" s="108"/>
      <c r="E3" s="108"/>
    </row>
    <row r="4" spans="1:5" s="3" customFormat="1" ht="27">
      <c r="A4" s="8" t="s">
        <v>149</v>
      </c>
      <c r="B4" s="8" t="s">
        <v>150</v>
      </c>
      <c r="C4" s="8" t="s">
        <v>151</v>
      </c>
      <c r="D4" s="8" t="s">
        <v>152</v>
      </c>
      <c r="E4" s="8" t="s">
        <v>153</v>
      </c>
    </row>
    <row r="5" spans="1:5" s="3" customFormat="1" ht="21.75" customHeight="1">
      <c r="A5" s="8" t="s">
        <v>154</v>
      </c>
      <c r="B5" s="10"/>
      <c r="C5" s="8"/>
      <c r="D5" s="8">
        <f>SUM(D6:D17)</f>
        <v>14728.32</v>
      </c>
      <c r="E5" s="8"/>
    </row>
    <row r="6" spans="1:5" ht="32.25" customHeight="1">
      <c r="A6" s="108" t="s">
        <v>155</v>
      </c>
      <c r="B6" s="5" t="s">
        <v>156</v>
      </c>
      <c r="C6" s="5" t="s">
        <v>157</v>
      </c>
      <c r="D6" s="11">
        <v>3000</v>
      </c>
      <c r="E6" s="12" t="s">
        <v>158</v>
      </c>
    </row>
    <row r="7" spans="1:5" ht="21.75" customHeight="1">
      <c r="A7" s="108"/>
      <c r="B7" s="5" t="s">
        <v>159</v>
      </c>
      <c r="C7" s="12" t="s">
        <v>160</v>
      </c>
      <c r="D7" s="11">
        <v>300</v>
      </c>
      <c r="E7" s="12" t="s">
        <v>161</v>
      </c>
    </row>
    <row r="8" spans="1:5" ht="30" customHeight="1">
      <c r="A8" s="109" t="s">
        <v>162</v>
      </c>
      <c r="B8" s="5" t="s">
        <v>163</v>
      </c>
      <c r="C8" s="12" t="s">
        <v>164</v>
      </c>
      <c r="D8" s="11">
        <v>193.2</v>
      </c>
      <c r="E8" s="12" t="s">
        <v>165</v>
      </c>
    </row>
    <row r="9" spans="1:5" ht="31.5" customHeight="1">
      <c r="A9" s="108"/>
      <c r="B9" s="12" t="s">
        <v>160</v>
      </c>
      <c r="C9" s="12" t="s">
        <v>166</v>
      </c>
      <c r="D9" s="11">
        <v>519.04999999999995</v>
      </c>
      <c r="E9" s="12" t="s">
        <v>167</v>
      </c>
    </row>
    <row r="10" spans="1:5" ht="21.75" customHeight="1">
      <c r="A10" s="5" t="s">
        <v>168</v>
      </c>
      <c r="B10" s="5" t="s">
        <v>169</v>
      </c>
      <c r="C10" s="12" t="s">
        <v>170</v>
      </c>
      <c r="D10" s="11">
        <v>1291.0899999999999</v>
      </c>
      <c r="E10" s="12" t="s">
        <v>171</v>
      </c>
    </row>
    <row r="11" spans="1:5" ht="21.75" customHeight="1">
      <c r="A11" s="108" t="s">
        <v>172</v>
      </c>
      <c r="B11" s="9" t="s">
        <v>173</v>
      </c>
      <c r="C11" s="12" t="s">
        <v>174</v>
      </c>
      <c r="D11" s="11">
        <v>639</v>
      </c>
      <c r="E11" s="12" t="s">
        <v>175</v>
      </c>
    </row>
    <row r="12" spans="1:5" ht="30.75" customHeight="1">
      <c r="A12" s="108"/>
      <c r="B12" s="12" t="s">
        <v>160</v>
      </c>
      <c r="C12" s="12" t="s">
        <v>160</v>
      </c>
      <c r="D12" s="11">
        <v>157.30000000000001</v>
      </c>
      <c r="E12" s="12" t="s">
        <v>176</v>
      </c>
    </row>
    <row r="13" spans="1:5" ht="27.75" customHeight="1">
      <c r="A13" s="109" t="s">
        <v>177</v>
      </c>
      <c r="B13" s="5" t="s">
        <v>169</v>
      </c>
      <c r="C13" s="5" t="s">
        <v>178</v>
      </c>
      <c r="D13" s="11">
        <v>981.21</v>
      </c>
      <c r="E13" s="12" t="s">
        <v>179</v>
      </c>
    </row>
    <row r="14" spans="1:5" ht="30" customHeight="1">
      <c r="A14" s="108"/>
      <c r="B14" s="5" t="s">
        <v>160</v>
      </c>
      <c r="C14" s="9" t="s">
        <v>160</v>
      </c>
      <c r="D14" s="11">
        <v>425</v>
      </c>
      <c r="E14" s="12" t="s">
        <v>180</v>
      </c>
    </row>
    <row r="15" spans="1:5" ht="33.75" customHeight="1">
      <c r="A15" s="109" t="s">
        <v>181</v>
      </c>
      <c r="B15" s="5" t="s">
        <v>182</v>
      </c>
      <c r="C15" s="5" t="s">
        <v>183</v>
      </c>
      <c r="D15" s="11">
        <v>5563.38</v>
      </c>
      <c r="E15" s="12" t="s">
        <v>184</v>
      </c>
    </row>
    <row r="16" spans="1:5" ht="21.75" customHeight="1">
      <c r="A16" s="108"/>
      <c r="B16" s="12" t="s">
        <v>160</v>
      </c>
      <c r="C16" s="12" t="s">
        <v>160</v>
      </c>
      <c r="D16" s="11">
        <v>1049.5</v>
      </c>
      <c r="E16" s="12" t="s">
        <v>185</v>
      </c>
    </row>
    <row r="17" spans="1:8" ht="26.25" customHeight="1">
      <c r="A17" s="5" t="s">
        <v>186</v>
      </c>
      <c r="B17" s="5" t="s">
        <v>187</v>
      </c>
      <c r="C17" s="5" t="s">
        <v>188</v>
      </c>
      <c r="D17" s="11">
        <v>609.59</v>
      </c>
      <c r="E17" s="5" t="s">
        <v>189</v>
      </c>
    </row>
    <row r="18" spans="1:8" ht="26.25" customHeight="1">
      <c r="A18" s="13"/>
      <c r="B18" s="13"/>
      <c r="C18" s="13"/>
      <c r="D18" s="13"/>
      <c r="E18" s="14"/>
      <c r="F18" s="13"/>
      <c r="G18" s="13"/>
      <c r="H18" s="13"/>
    </row>
    <row r="19" spans="1:8" ht="26.25" customHeight="1">
      <c r="A19" s="13"/>
      <c r="B19" s="13"/>
      <c r="C19" s="13"/>
      <c r="D19" s="13"/>
      <c r="E19" s="14"/>
      <c r="F19" s="13"/>
      <c r="G19" s="13"/>
      <c r="H19" s="13"/>
    </row>
    <row r="20" spans="1:8" ht="26.25" customHeight="1">
      <c r="A20" s="13"/>
      <c r="B20" s="13"/>
      <c r="C20" s="13"/>
      <c r="D20" s="13"/>
      <c r="E20" s="13"/>
      <c r="F20" s="13"/>
      <c r="G20" s="13"/>
      <c r="H20" s="13"/>
    </row>
    <row r="21" spans="1:8" ht="26.25" customHeight="1">
      <c r="A21" s="13"/>
      <c r="B21" s="13"/>
      <c r="C21" s="13"/>
      <c r="D21" s="13"/>
      <c r="E21" s="13"/>
      <c r="F21" s="13"/>
      <c r="G21" s="13"/>
      <c r="H21" s="13"/>
    </row>
    <row r="22" spans="1:8" ht="26.25" customHeight="1">
      <c r="A22" s="13"/>
      <c r="B22" s="13"/>
      <c r="C22" s="13"/>
      <c r="D22" s="13"/>
      <c r="E22" s="13"/>
      <c r="F22" s="13"/>
      <c r="G22" s="13"/>
      <c r="H22" s="13"/>
    </row>
    <row r="23" spans="1:8" ht="26.25" customHeight="1">
      <c r="A23" s="13"/>
      <c r="B23" s="13"/>
      <c r="C23" s="13"/>
      <c r="D23" s="13"/>
      <c r="E23" s="13"/>
      <c r="F23" s="13"/>
      <c r="G23" s="13"/>
      <c r="H23" s="13"/>
    </row>
    <row r="24" spans="1:8" ht="26.25" customHeight="1">
      <c r="A24" s="13"/>
      <c r="B24" s="13"/>
      <c r="C24" s="13"/>
      <c r="D24" s="13"/>
      <c r="E24" s="13"/>
      <c r="F24" s="13"/>
      <c r="G24" s="13"/>
      <c r="H24" s="13"/>
    </row>
    <row r="25" spans="1:8">
      <c r="A25" s="13"/>
      <c r="B25" s="13"/>
      <c r="C25" s="13"/>
      <c r="D25" s="13"/>
      <c r="E25" s="13"/>
      <c r="F25" s="13"/>
      <c r="G25" s="13"/>
      <c r="H25" s="13"/>
    </row>
    <row r="26" spans="1:8">
      <c r="A26" s="13"/>
      <c r="B26" s="13"/>
      <c r="C26" s="13"/>
      <c r="D26" s="13"/>
      <c r="E26" s="13"/>
      <c r="F26" s="13"/>
      <c r="G26" s="13"/>
      <c r="H26" s="13"/>
    </row>
    <row r="27" spans="1:8">
      <c r="A27" s="13"/>
      <c r="B27" s="13"/>
      <c r="C27" s="13"/>
      <c r="D27" s="13"/>
      <c r="E27" s="13"/>
      <c r="F27" s="13"/>
      <c r="G27" s="13"/>
      <c r="H27" s="13"/>
    </row>
    <row r="28" spans="1:8">
      <c r="A28" s="13"/>
      <c r="B28" s="13"/>
      <c r="C28" s="13"/>
      <c r="D28" s="13"/>
      <c r="E28" s="13"/>
      <c r="F28" s="13"/>
      <c r="G28" s="13"/>
      <c r="H28" s="13"/>
    </row>
    <row r="29" spans="1:8">
      <c r="A29" s="13"/>
      <c r="B29" s="13"/>
      <c r="C29" s="13"/>
      <c r="D29" s="13"/>
      <c r="E29" s="13"/>
      <c r="F29" s="13"/>
      <c r="G29" s="13"/>
      <c r="H29" s="13"/>
    </row>
    <row r="30" spans="1:8">
      <c r="A30" s="13"/>
      <c r="B30" s="13"/>
      <c r="C30" s="13"/>
      <c r="D30" s="13"/>
      <c r="E30" s="13"/>
      <c r="F30" s="13"/>
      <c r="G30" s="13"/>
      <c r="H30" s="13"/>
    </row>
    <row r="31" spans="1:8">
      <c r="A31" s="13"/>
      <c r="B31" s="13"/>
      <c r="C31" s="13"/>
      <c r="D31" s="13"/>
      <c r="E31" s="13"/>
      <c r="F31" s="13"/>
      <c r="G31" s="13"/>
      <c r="H31" s="13"/>
    </row>
    <row r="32" spans="1:8">
      <c r="A32" s="13"/>
      <c r="B32" s="13"/>
      <c r="C32" s="13"/>
      <c r="D32" s="13"/>
      <c r="E32" s="13"/>
      <c r="F32" s="13"/>
      <c r="G32" s="13"/>
      <c r="H32" s="13"/>
    </row>
    <row r="33" spans="1:8">
      <c r="A33" s="13"/>
      <c r="B33" s="13"/>
      <c r="C33" s="13"/>
      <c r="D33" s="13"/>
      <c r="E33" s="13"/>
      <c r="F33" s="13"/>
      <c r="G33" s="13"/>
      <c r="H33" s="13"/>
    </row>
    <row r="34" spans="1:8">
      <c r="A34" s="13"/>
      <c r="B34" s="13"/>
      <c r="C34" s="13"/>
      <c r="D34" s="13"/>
      <c r="E34" s="13"/>
      <c r="F34" s="13"/>
      <c r="G34" s="13"/>
      <c r="H34" s="13"/>
    </row>
    <row r="35" spans="1:8">
      <c r="A35" s="13"/>
      <c r="B35" s="13"/>
      <c r="C35" s="13"/>
      <c r="D35" s="13"/>
      <c r="E35" s="13"/>
      <c r="F35" s="13"/>
      <c r="G35" s="13"/>
      <c r="H35" s="13"/>
    </row>
    <row r="36" spans="1:8">
      <c r="A36" s="13"/>
      <c r="B36" s="13"/>
      <c r="C36" s="13"/>
      <c r="D36" s="13"/>
      <c r="E36" s="13"/>
      <c r="F36" s="13"/>
      <c r="G36" s="13"/>
      <c r="H36" s="13"/>
    </row>
    <row r="37" spans="1:8">
      <c r="A37" s="13"/>
      <c r="B37" s="13"/>
      <c r="C37" s="13"/>
      <c r="D37" s="13"/>
      <c r="E37" s="13"/>
      <c r="F37" s="13"/>
      <c r="G37" s="13"/>
      <c r="H37" s="13"/>
    </row>
    <row r="38" spans="1:8">
      <c r="A38" s="13"/>
      <c r="B38" s="13"/>
      <c r="C38" s="13"/>
      <c r="D38" s="13"/>
      <c r="E38" s="13"/>
      <c r="F38" s="13"/>
      <c r="G38" s="13"/>
      <c r="H38" s="13"/>
    </row>
    <row r="39" spans="1:8">
      <c r="A39" s="13"/>
      <c r="B39" s="13"/>
      <c r="C39" s="13"/>
      <c r="D39" s="13"/>
      <c r="E39" s="13"/>
      <c r="F39" s="13"/>
      <c r="G39" s="13"/>
      <c r="H39" s="13"/>
    </row>
    <row r="40" spans="1:8">
      <c r="A40" s="13"/>
      <c r="B40" s="13"/>
      <c r="C40" s="13"/>
      <c r="D40" s="13"/>
      <c r="E40" s="13"/>
      <c r="F40" s="13"/>
      <c r="G40" s="13"/>
      <c r="H40" s="13"/>
    </row>
    <row r="41" spans="1:8">
      <c r="A41" s="13"/>
      <c r="B41" s="13"/>
      <c r="C41" s="13"/>
      <c r="D41" s="13"/>
      <c r="E41" s="13"/>
      <c r="F41" s="13"/>
      <c r="G41" s="13"/>
      <c r="H41" s="13"/>
    </row>
    <row r="42" spans="1:8">
      <c r="A42" s="13"/>
      <c r="B42" s="13"/>
      <c r="C42" s="13"/>
      <c r="D42" s="13"/>
      <c r="E42" s="13"/>
      <c r="F42" s="13"/>
      <c r="G42" s="13"/>
      <c r="H42" s="13"/>
    </row>
    <row r="43" spans="1:8">
      <c r="A43" s="13"/>
      <c r="B43" s="13"/>
      <c r="C43" s="13"/>
      <c r="D43" s="13"/>
      <c r="E43" s="13"/>
      <c r="F43" s="13"/>
      <c r="G43" s="13"/>
      <c r="H43" s="13"/>
    </row>
    <row r="44" spans="1:8">
      <c r="A44" s="13"/>
      <c r="B44" s="13"/>
      <c r="C44" s="13"/>
      <c r="D44" s="13"/>
      <c r="E44" s="13"/>
      <c r="F44" s="13"/>
      <c r="G44" s="13"/>
      <c r="H44" s="13"/>
    </row>
    <row r="45" spans="1:8">
      <c r="A45" s="13"/>
      <c r="B45" s="13"/>
      <c r="C45" s="13"/>
      <c r="D45" s="13"/>
      <c r="E45" s="13"/>
      <c r="F45" s="13"/>
      <c r="G45" s="13"/>
      <c r="H45" s="13"/>
    </row>
    <row r="46" spans="1:8">
      <c r="A46" s="13"/>
      <c r="B46" s="13"/>
      <c r="C46" s="13"/>
      <c r="D46" s="13"/>
      <c r="E46" s="13"/>
      <c r="F46" s="13"/>
      <c r="G46" s="13"/>
      <c r="H46" s="13"/>
    </row>
  </sheetData>
  <mergeCells count="8">
    <mergeCell ref="A11:A12"/>
    <mergeCell ref="A13:A14"/>
    <mergeCell ref="A15:A16"/>
    <mergeCell ref="A1:E1"/>
    <mergeCell ref="A2:C2"/>
    <mergeCell ref="B3:E3"/>
    <mergeCell ref="A6:A7"/>
    <mergeCell ref="A8:A9"/>
  </mergeCells>
  <phoneticPr fontId="32" type="noConversion"/>
  <printOptions horizontalCentered="1" verticalCentered="1"/>
  <pageMargins left="0.55118110236220497" right="0.55118110236220497" top="0.98425196850393704" bottom="0.98425196850393704" header="0.511811023622047" footer="0.511811023622047"/>
  <pageSetup paperSize="9" orientation="landscape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N14"/>
  <sheetViews>
    <sheetView workbookViewId="0">
      <selection activeCell="O6" sqref="O6"/>
    </sheetView>
  </sheetViews>
  <sheetFormatPr defaultColWidth="9" defaultRowHeight="13.5"/>
  <sheetData>
    <row r="1" spans="1:14">
      <c r="A1" t="s">
        <v>190</v>
      </c>
    </row>
    <row r="2" spans="1:14" ht="60.95" customHeight="1">
      <c r="A2" s="111" t="s">
        <v>191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</row>
    <row r="3" spans="1:14" s="1" customFormat="1" ht="27.95" customHeight="1">
      <c r="A3" s="104" t="s">
        <v>1</v>
      </c>
      <c r="B3" s="105"/>
      <c r="C3" s="105"/>
      <c r="D3" s="2"/>
      <c r="E3" s="112" t="s">
        <v>2</v>
      </c>
      <c r="F3" s="112"/>
      <c r="G3" s="112"/>
    </row>
    <row r="4" spans="1:14" ht="57">
      <c r="A4" s="4" t="s">
        <v>151</v>
      </c>
      <c r="B4" s="4" t="s">
        <v>192</v>
      </c>
      <c r="C4" s="4" t="s">
        <v>193</v>
      </c>
      <c r="D4" s="4" t="s">
        <v>194</v>
      </c>
      <c r="E4" s="4" t="s">
        <v>195</v>
      </c>
      <c r="F4" s="4" t="s">
        <v>196</v>
      </c>
      <c r="G4" s="4" t="s">
        <v>197</v>
      </c>
      <c r="H4" s="4" t="s">
        <v>198</v>
      </c>
      <c r="I4" s="4" t="s">
        <v>199</v>
      </c>
      <c r="J4" s="4" t="s">
        <v>200</v>
      </c>
      <c r="K4" s="4" t="s">
        <v>201</v>
      </c>
      <c r="L4" s="4" t="s">
        <v>202</v>
      </c>
      <c r="M4" s="4" t="s">
        <v>203</v>
      </c>
      <c r="N4" s="4" t="s">
        <v>204</v>
      </c>
    </row>
    <row r="5" spans="1:14" ht="24" customHeight="1">
      <c r="A5" s="5" t="s">
        <v>205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ht="24" customHeight="1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4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 ht="24" customHeigh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 ht="24" customHeight="1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 ht="24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ht="24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 ht="24" customHeigh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24" customHeigh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24" customHeight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</sheetData>
  <mergeCells count="3">
    <mergeCell ref="A2:N2"/>
    <mergeCell ref="A3:C3"/>
    <mergeCell ref="E3:G3"/>
  </mergeCells>
  <phoneticPr fontId="32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2</vt:i4>
      </vt:variant>
    </vt:vector>
  </HeadingPairs>
  <TitlesOfParts>
    <vt:vector size="7" baseType="lpstr">
      <vt:lpstr>2025年医院全面预算表</vt:lpstr>
      <vt:lpstr>附表1.2025年医院事业收入预算表（自有资金）</vt:lpstr>
      <vt:lpstr>附表2.2025年财政一般公共预算支出表</vt:lpstr>
      <vt:lpstr>附表3.2025年支出预算表(招标采购类)</vt:lpstr>
      <vt:lpstr>附件4</vt:lpstr>
      <vt:lpstr>附表2.2025年财政一般公共预算支出表!Print_Area</vt:lpstr>
      <vt:lpstr>'附表1.2025年医院事业收入预算表（自有资金）'!Print_Titles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赵洁萍</dc:creator>
  <cp:lastModifiedBy>HP</cp:lastModifiedBy>
  <cp:lastPrinted>2025-03-03T03:56:00Z</cp:lastPrinted>
  <dcterms:created xsi:type="dcterms:W3CDTF">2021-11-19T07:18:00Z</dcterms:created>
  <dcterms:modified xsi:type="dcterms:W3CDTF">2025-03-13T06:49:19Z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3203BC3F33514177A5DBE94257DFC5AD_13</vt:lpwstr>
  </property>
  <property fmtid="{D5CDD505-2E9C-101B-9397-08002B2CF9AE}" pid="3" name="KSOProductBuildVer">
    <vt:lpwstr>2052-12.1.0.20305</vt:lpwstr>
  </property>
</Properties>
</file>